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gether\הסכמים עם חברות\Cardiacsense\רכז הצעה 2020\"/>
    </mc:Choice>
  </mc:AlternateContent>
  <xr:revisionPtr revIDLastSave="0" documentId="13_ncr:1_{88D6F3A9-6ED6-4C70-A133-62F1271FA6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" sheetId="8" r:id="rId1"/>
    <sheet name="Post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 l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7" i="10"/>
  <c r="C96" i="10"/>
  <c r="B96" i="10"/>
  <c r="D6" i="10" s="1"/>
  <c r="D96" i="10" s="1"/>
  <c r="E6" i="10"/>
  <c r="E96" i="10" l="1"/>
  <c r="F8" i="10" s="1"/>
  <c r="F75" i="10"/>
  <c r="F22" i="10"/>
  <c r="F61" i="10"/>
  <c r="F29" i="10"/>
  <c r="F25" i="10"/>
  <c r="F28" i="10"/>
  <c r="F24" i="10"/>
  <c r="E6" i="8"/>
  <c r="F72" i="10" l="1"/>
  <c r="F15" i="10"/>
  <c r="F30" i="10"/>
  <c r="F32" i="10"/>
  <c r="F45" i="10"/>
  <c r="F89" i="10"/>
  <c r="F27" i="10"/>
  <c r="F31" i="10"/>
  <c r="F55" i="10"/>
  <c r="F77" i="10"/>
  <c r="F80" i="10"/>
  <c r="F12" i="10"/>
  <c r="F13" i="10"/>
  <c r="F57" i="10"/>
  <c r="F93" i="10"/>
  <c r="F54" i="10"/>
  <c r="F62" i="10"/>
  <c r="F60" i="10"/>
  <c r="F16" i="10"/>
  <c r="F9" i="10"/>
  <c r="F41" i="10"/>
  <c r="F73" i="10"/>
  <c r="F18" i="10"/>
  <c r="F48" i="10"/>
  <c r="F23" i="10"/>
  <c r="F19" i="10"/>
  <c r="F52" i="10"/>
  <c r="F74" i="10"/>
  <c r="F20" i="10"/>
  <c r="F36" i="10"/>
  <c r="F17" i="10"/>
  <c r="F33" i="10"/>
  <c r="F49" i="10"/>
  <c r="F65" i="10"/>
  <c r="F81" i="10"/>
  <c r="F10" i="10"/>
  <c r="F51" i="10"/>
  <c r="F35" i="10"/>
  <c r="F59" i="10"/>
  <c r="F86" i="10"/>
  <c r="F46" i="10"/>
  <c r="F78" i="10"/>
  <c r="F38" i="10"/>
  <c r="F71" i="10"/>
  <c r="F58" i="10"/>
  <c r="F40" i="10"/>
  <c r="F21" i="10"/>
  <c r="F37" i="10"/>
  <c r="F53" i="10"/>
  <c r="F69" i="10"/>
  <c r="F85" i="10"/>
  <c r="F14" i="10"/>
  <c r="F11" i="10"/>
  <c r="F43" i="10"/>
  <c r="F64" i="10"/>
  <c r="F7" i="10"/>
  <c r="F56" i="10"/>
  <c r="F83" i="10"/>
  <c r="F50" i="10"/>
  <c r="F82" i="10"/>
  <c r="F79" i="10"/>
  <c r="F87" i="10"/>
  <c r="F94" i="10"/>
  <c r="F42" i="10"/>
  <c r="F70" i="10"/>
  <c r="F91" i="10"/>
  <c r="F39" i="10"/>
  <c r="F67" i="10"/>
  <c r="F88" i="10"/>
  <c r="F44" i="10"/>
  <c r="F66" i="10"/>
  <c r="F92" i="10"/>
  <c r="F34" i="10"/>
  <c r="F63" i="10"/>
  <c r="F76" i="10"/>
  <c r="F26" i="10"/>
  <c r="F68" i="10"/>
  <c r="F95" i="10"/>
  <c r="F84" i="10"/>
  <c r="F90" i="10"/>
  <c r="F47" i="10"/>
  <c r="F6" i="10"/>
  <c r="B96" i="8"/>
  <c r="F96" i="10" l="1"/>
  <c r="C96" i="8"/>
  <c r="D6" i="8"/>
  <c r="E96" i="8" l="1"/>
  <c r="D96" i="8"/>
  <c r="F6" i="8" l="1"/>
  <c r="F96" i="8" l="1"/>
</calcChain>
</file>

<file path=xl/sharedStrings.xml><?xml version="1.0" encoding="utf-8"?>
<sst xmlns="http://schemas.openxmlformats.org/spreadsheetml/2006/main" count="196" uniqueCount="98">
  <si>
    <t>Shareholder</t>
  </si>
  <si>
    <t>Eldad Shemesh</t>
  </si>
  <si>
    <t xml:space="preserve">Benny Batash </t>
  </si>
  <si>
    <t>Avi Shitrit</t>
  </si>
  <si>
    <t>Yishay Granot</t>
  </si>
  <si>
    <t>Liat Shemesh</t>
  </si>
  <si>
    <t>Doron Segal</t>
  </si>
  <si>
    <t>Shalom Moliov</t>
  </si>
  <si>
    <t>Mika Yazamut Veshivuk LTD</t>
  </si>
  <si>
    <t>Amnon Blanca</t>
  </si>
  <si>
    <t>Oded Nissan</t>
  </si>
  <si>
    <t>Ilan Bachna</t>
  </si>
  <si>
    <t>Michael Rabinovitz</t>
  </si>
  <si>
    <t>Tal Krotman</t>
  </si>
  <si>
    <t>Assaf Frenkel</t>
  </si>
  <si>
    <t>Ilan Nikson</t>
  </si>
  <si>
    <t>Binyamin Shitrit</t>
  </si>
  <si>
    <t>Bar Kar Benson LTD</t>
  </si>
  <si>
    <t>Tamir Shitrit</t>
  </si>
  <si>
    <t>Jacob Galifat</t>
  </si>
  <si>
    <t>Alon Lombrazo</t>
  </si>
  <si>
    <t>Ilan Ofir</t>
  </si>
  <si>
    <t>Avi Bar Shalom</t>
  </si>
  <si>
    <t>Roni Or</t>
  </si>
  <si>
    <t>Nurit Zeevi</t>
  </si>
  <si>
    <t>Irit Ran Cohen</t>
  </si>
  <si>
    <t>M. Alterman project management</t>
  </si>
  <si>
    <t>Tzvi Bar Solutions LTD</t>
  </si>
  <si>
    <t>Sammy Keinan</t>
  </si>
  <si>
    <t xml:space="preserve">Avraham Koren </t>
  </si>
  <si>
    <t>Moshe Stern</t>
  </si>
  <si>
    <t>Uri Raz</t>
  </si>
  <si>
    <t>Ruth Rumstein</t>
  </si>
  <si>
    <t>Venesa Rakin</t>
  </si>
  <si>
    <t>Doron Akiva</t>
  </si>
  <si>
    <t>Issued Ordinary Shares</t>
  </si>
  <si>
    <t>Fully Diluted</t>
  </si>
  <si>
    <t>Holdings - Fully Diluted</t>
  </si>
  <si>
    <t>ESOP Management and Trust Ltd.</t>
  </si>
  <si>
    <t>A.Y Electronics Ltd.</t>
  </si>
  <si>
    <t>Options/Warrants</t>
  </si>
  <si>
    <t>ESOP Unallocated</t>
  </si>
  <si>
    <t>ESOP Allocated</t>
  </si>
  <si>
    <t>Gil Plotinzky</t>
  </si>
  <si>
    <t xml:space="preserve"> </t>
  </si>
  <si>
    <t>Yuval Adam</t>
  </si>
  <si>
    <t>Aviad Ofrat</t>
  </si>
  <si>
    <t>Haim Lotan</t>
  </si>
  <si>
    <t>% Issued</t>
  </si>
  <si>
    <t>Almar Assets &amp; Holdings Ltd</t>
  </si>
  <si>
    <t>Levintin  investments Ltd</t>
  </si>
  <si>
    <t>Orit Rumstein</t>
  </si>
  <si>
    <t>Danny Silberstein</t>
  </si>
  <si>
    <t>Merchavia Holdings and Investments Ltd.</t>
  </si>
  <si>
    <t>Eli Zamir</t>
  </si>
  <si>
    <t>Yehezkel Mana</t>
  </si>
  <si>
    <t>Eichut Chaim Even Yekara Ltd.</t>
  </si>
  <si>
    <t>Eyal Aharoni</t>
  </si>
  <si>
    <t>Gyongyver  Kadas</t>
  </si>
  <si>
    <t xml:space="preserve">Dave G. Samuel </t>
  </si>
  <si>
    <t>Lajos Varga</t>
  </si>
  <si>
    <t>The J Isaacs Charitable Trust</t>
  </si>
  <si>
    <t>Israel Makov</t>
  </si>
  <si>
    <t>Radnad Investments Ltd.</t>
  </si>
  <si>
    <t>Shirin Herzog</t>
  </si>
  <si>
    <t>JKM Management Ltd.</t>
  </si>
  <si>
    <t>Benny Bak</t>
  </si>
  <si>
    <t>Motti Pestinger</t>
  </si>
  <si>
    <t>Arie Keller</t>
  </si>
  <si>
    <t>Togdar Business Initiative (2018) Ltd.</t>
  </si>
  <si>
    <t>Ilan Cohen</t>
  </si>
  <si>
    <t>Proficio d.d.</t>
  </si>
  <si>
    <t>Daniel Naor</t>
  </si>
  <si>
    <t>Giora Cohen</t>
  </si>
  <si>
    <t xml:space="preserve">Gavin Susman </t>
  </si>
  <si>
    <t>Sabona Investments Limited S.A.</t>
  </si>
  <si>
    <t>Ganir Binyan Vepitauch Ltd.</t>
  </si>
  <si>
    <t>Kukac Limited</t>
  </si>
  <si>
    <t>Nava Almog</t>
  </si>
  <si>
    <t>Gianni Conti</t>
  </si>
  <si>
    <t>Claudine Conti</t>
  </si>
  <si>
    <t>Michael Berman Revocable Trust</t>
  </si>
  <si>
    <t>Ronit Kiperman</t>
  </si>
  <si>
    <t>Iris Caspi</t>
  </si>
  <si>
    <t>Post 35M Round</t>
  </si>
  <si>
    <t>Eldad Group</t>
  </si>
  <si>
    <t>Yaniv Rod Group</t>
  </si>
  <si>
    <t>Altshuler Shacham Trusts Ltd. (TGT Angels)</t>
  </si>
  <si>
    <t>Iris Schreiber</t>
  </si>
  <si>
    <t>Rafi Biton</t>
  </si>
  <si>
    <t>Amnon Landan</t>
  </si>
  <si>
    <t>Shmulik Zisman</t>
  </si>
  <si>
    <t>Itamar Heim</t>
  </si>
  <si>
    <t>Israel Grosinger</t>
  </si>
  <si>
    <t>Zvi Avraham</t>
  </si>
  <si>
    <t>Jonathan Catz</t>
  </si>
  <si>
    <t>Crowdfunding Together 2020</t>
  </si>
  <si>
    <t>Crowdfunding Together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</si>
</sst>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B1dd\-mmm\-yy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8"/>
      <color rgb="FF000000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/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/>
    </xf>
    <xf numFmtId="166" fontId="4" fillId="0" borderId="0" xfId="1" applyNumberFormat="1" applyFont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2" fillId="2" borderId="0" xfId="1" applyFont="1" applyFill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1" applyFont="1" applyFill="1" applyBorder="1"/>
    <xf numFmtId="3" fontId="0" fillId="0" borderId="4" xfId="0" applyNumberFormat="1" applyBorder="1"/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3" fontId="0" fillId="0" borderId="18" xfId="0" applyNumberFormat="1" applyBorder="1"/>
    <xf numFmtId="10" fontId="0" fillId="0" borderId="18" xfId="0" applyNumberFormat="1" applyBorder="1"/>
    <xf numFmtId="10" fontId="0" fillId="0" borderId="12" xfId="0" applyNumberFormat="1" applyBorder="1"/>
    <xf numFmtId="0" fontId="4" fillId="0" borderId="13" xfId="1" applyFont="1" applyFill="1" applyBorder="1"/>
    <xf numFmtId="10" fontId="0" fillId="0" borderId="4" xfId="0" applyNumberFormat="1" applyBorder="1"/>
    <xf numFmtId="164" fontId="0" fillId="0" borderId="4" xfId="0" applyNumberFormat="1" applyBorder="1"/>
    <xf numFmtId="10" fontId="0" fillId="0" borderId="5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10" fontId="0" fillId="0" borderId="1" xfId="0" applyNumberFormat="1" applyBorder="1"/>
    <xf numFmtId="0" fontId="2" fillId="2" borderId="20" xfId="1" applyFont="1" applyFill="1" applyBorder="1"/>
    <xf numFmtId="0" fontId="4" fillId="0" borderId="6" xfId="1" applyFont="1" applyFill="1" applyBorder="1"/>
    <xf numFmtId="0" fontId="0" fillId="0" borderId="19" xfId="0" applyBorder="1"/>
    <xf numFmtId="9" fontId="0" fillId="0" borderId="0" xfId="0" applyNumberFormat="1"/>
    <xf numFmtId="10" fontId="0" fillId="0" borderId="0" xfId="0" applyNumberFormat="1"/>
    <xf numFmtId="0" fontId="4" fillId="0" borderId="21" xfId="1" applyFont="1" applyFill="1" applyBorder="1"/>
    <xf numFmtId="3" fontId="3" fillId="2" borderId="22" xfId="1" applyNumberFormat="1" applyFill="1" applyBorder="1" applyAlignment="1">
      <alignment horizontal="center"/>
    </xf>
    <xf numFmtId="10" fontId="3" fillId="2" borderId="22" xfId="1" applyNumberFormat="1" applyFill="1" applyBorder="1" applyAlignment="1">
      <alignment horizontal="center"/>
    </xf>
    <xf numFmtId="0" fontId="0" fillId="0" borderId="0" xfId="0" applyBorder="1"/>
    <xf numFmtId="3" fontId="6" fillId="0" borderId="0" xfId="0" applyNumberFormat="1" applyFont="1" applyBorder="1" applyAlignment="1">
      <alignment horizontal="center" readingOrder="1"/>
    </xf>
    <xf numFmtId="3" fontId="0" fillId="0" borderId="0" xfId="0" applyNumberFormat="1" applyBorder="1"/>
    <xf numFmtId="0" fontId="5" fillId="0" borderId="6" xfId="1" applyFont="1" applyFill="1" applyBorder="1"/>
    <xf numFmtId="10" fontId="7" fillId="0" borderId="18" xfId="0" applyNumberFormat="1" applyFont="1" applyBorder="1"/>
    <xf numFmtId="164" fontId="7" fillId="0" borderId="4" xfId="0" applyNumberFormat="1" applyFont="1" applyBorder="1"/>
    <xf numFmtId="3" fontId="7" fillId="0" borderId="4" xfId="0" applyNumberFormat="1" applyFont="1" applyBorder="1"/>
    <xf numFmtId="10" fontId="7" fillId="0" borderId="4" xfId="0" applyNumberFormat="1" applyFont="1" applyBorder="1"/>
    <xf numFmtId="10" fontId="7" fillId="0" borderId="12" xfId="0" applyNumberFormat="1" applyFont="1" applyBorder="1"/>
    <xf numFmtId="0" fontId="7" fillId="0" borderId="0" xfId="0" applyFont="1"/>
    <xf numFmtId="3" fontId="7" fillId="0" borderId="18" xfId="0" applyNumberFormat="1" applyFont="1" applyBorder="1"/>
    <xf numFmtId="43" fontId="0" fillId="0" borderId="0" xfId="7" applyFont="1"/>
    <xf numFmtId="43" fontId="0" fillId="0" borderId="0" xfId="0" applyNumberFormat="1"/>
    <xf numFmtId="43" fontId="0" fillId="0" borderId="4" xfId="7" applyFont="1" applyBorder="1"/>
    <xf numFmtId="0" fontId="4" fillId="3" borderId="1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0" borderId="14" xfId="1" applyFont="1" applyFill="1" applyBorder="1"/>
    <xf numFmtId="0" fontId="4" fillId="0" borderId="15" xfId="1" applyFont="1" applyFill="1" applyBorder="1"/>
    <xf numFmtId="0" fontId="5" fillId="0" borderId="16" xfId="1" applyFont="1" applyFill="1" applyBorder="1"/>
    <xf numFmtId="164" fontId="7" fillId="0" borderId="18" xfId="0" applyNumberFormat="1" applyFont="1" applyBorder="1"/>
  </cellXfs>
  <cellStyles count="8">
    <cellStyle name="Comma" xfId="7" builtinId="3"/>
    <cellStyle name="Comma 2" xfId="3" xr:uid="{00000000-0005-0000-0000-000000000000}"/>
    <cellStyle name="Comma 2 2" xfId="6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Percent 2" xfId="2" xr:uid="{00000000-0005-0000-0000-000005000000}"/>
    <cellStyle name="Percent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CB47-6F47-4F4E-AC68-477A5A29CE78}">
  <dimension ref="A2:L150"/>
  <sheetViews>
    <sheetView tabSelected="1" topLeftCell="A69" zoomScale="80" zoomScaleNormal="80" workbookViewId="0">
      <selection activeCell="R94" sqref="R94"/>
    </sheetView>
  </sheetViews>
  <sheetFormatPr defaultColWidth="8.875" defaultRowHeight="14.25" x14ac:dyDescent="0.2"/>
  <cols>
    <col min="1" max="1" width="48" customWidth="1"/>
    <col min="2" max="2" width="11.25" bestFit="1" customWidth="1"/>
    <col min="3" max="3" width="13.875" bestFit="1" customWidth="1"/>
    <col min="4" max="4" width="11.25" bestFit="1" customWidth="1"/>
    <col min="5" max="5" width="15.625" bestFit="1" customWidth="1"/>
  </cols>
  <sheetData>
    <row r="2" spans="1:6" ht="15" customHeight="1" x14ac:dyDescent="0.25">
      <c r="A2" s="4"/>
    </row>
    <row r="3" spans="1:6" ht="15.75" customHeight="1" thickBot="1" x14ac:dyDescent="0.25">
      <c r="A3" s="1"/>
    </row>
    <row r="4" spans="1:6" ht="15.75" customHeight="1" thickBot="1" x14ac:dyDescent="0.3">
      <c r="A4" s="1"/>
      <c r="B4" s="46" t="s">
        <v>84</v>
      </c>
      <c r="C4" s="47"/>
      <c r="D4" s="47"/>
      <c r="E4" s="47"/>
      <c r="F4" s="48"/>
    </row>
    <row r="5" spans="1:6" ht="46.5" thickTop="1" thickBot="1" x14ac:dyDescent="0.25">
      <c r="A5" s="3" t="s">
        <v>0</v>
      </c>
      <c r="B5" s="5" t="s">
        <v>35</v>
      </c>
      <c r="C5" s="12" t="s">
        <v>40</v>
      </c>
      <c r="D5" s="13" t="s">
        <v>48</v>
      </c>
      <c r="E5" s="12" t="s">
        <v>36</v>
      </c>
      <c r="F5" s="2" t="s">
        <v>37</v>
      </c>
    </row>
    <row r="6" spans="1:6" ht="15.75" hidden="1" thickTop="1" x14ac:dyDescent="0.25">
      <c r="A6" s="7" t="s">
        <v>1</v>
      </c>
      <c r="B6" s="22">
        <v>0</v>
      </c>
      <c r="C6" s="14">
        <v>0</v>
      </c>
      <c r="D6" s="15">
        <f>B6/$B$96</f>
        <v>0</v>
      </c>
      <c r="E6" s="21">
        <f>SUM(B6:C6)</f>
        <v>0</v>
      </c>
      <c r="F6" s="23">
        <f>E6/$E$96</f>
        <v>0</v>
      </c>
    </row>
    <row r="7" spans="1:6" ht="15.75" thickTop="1" x14ac:dyDescent="0.25">
      <c r="A7" s="7" t="s">
        <v>85</v>
      </c>
      <c r="B7" s="19">
        <v>902686</v>
      </c>
      <c r="C7" s="14">
        <v>0</v>
      </c>
      <c r="D7" s="15">
        <v>0.24669206957551199</v>
      </c>
      <c r="E7" s="19">
        <v>902686</v>
      </c>
      <c r="F7" s="20">
        <v>0.20678995864434493</v>
      </c>
    </row>
    <row r="8" spans="1:6" ht="15" x14ac:dyDescent="0.25">
      <c r="A8" s="7" t="s">
        <v>86</v>
      </c>
      <c r="B8" s="21">
        <v>298297</v>
      </c>
      <c r="C8" s="14">
        <v>0</v>
      </c>
      <c r="D8" s="18">
        <v>8.1520599940806099E-2</v>
      </c>
      <c r="E8" s="19">
        <v>298297</v>
      </c>
      <c r="F8" s="16">
        <v>6.8334752387576803E-2</v>
      </c>
    </row>
    <row r="9" spans="1:6" ht="15" x14ac:dyDescent="0.25">
      <c r="A9" s="7" t="s">
        <v>2</v>
      </c>
      <c r="B9" s="19">
        <v>270055</v>
      </c>
      <c r="C9" s="11">
        <v>28253</v>
      </c>
      <c r="D9" s="18">
        <v>7.3802437225363962E-2</v>
      </c>
      <c r="E9" s="19">
        <v>298308</v>
      </c>
      <c r="F9" s="20">
        <v>6.8337272299866456E-2</v>
      </c>
    </row>
    <row r="10" spans="1:6" ht="15" hidden="1" x14ac:dyDescent="0.25">
      <c r="A10" s="8" t="s">
        <v>4</v>
      </c>
      <c r="B10" s="21">
        <v>0</v>
      </c>
      <c r="C10" s="14">
        <v>0</v>
      </c>
      <c r="D10" s="15">
        <v>0</v>
      </c>
      <c r="E10" s="19">
        <v>0</v>
      </c>
      <c r="F10" s="16">
        <v>0</v>
      </c>
    </row>
    <row r="11" spans="1:6" ht="15" hidden="1" x14ac:dyDescent="0.25">
      <c r="A11" s="7" t="s">
        <v>3</v>
      </c>
      <c r="B11" s="19">
        <v>0</v>
      </c>
      <c r="C11" s="11">
        <v>0</v>
      </c>
      <c r="D11" s="15">
        <v>0</v>
      </c>
      <c r="E11" s="19">
        <v>0</v>
      </c>
      <c r="F11" s="20">
        <v>0</v>
      </c>
    </row>
    <row r="12" spans="1:6" ht="15" x14ac:dyDescent="0.25">
      <c r="A12" s="8" t="s">
        <v>7</v>
      </c>
      <c r="B12" s="21">
        <v>246490</v>
      </c>
      <c r="C12" s="14">
        <v>4921</v>
      </c>
      <c r="D12" s="18">
        <v>6.7362436361778008E-2</v>
      </c>
      <c r="E12" s="19">
        <v>251411</v>
      </c>
      <c r="F12" s="16">
        <v>5.7593969877380843E-2</v>
      </c>
    </row>
    <row r="13" spans="1:6" ht="15" hidden="1" x14ac:dyDescent="0.25">
      <c r="A13" s="8" t="s">
        <v>5</v>
      </c>
      <c r="B13" s="19">
        <v>0</v>
      </c>
      <c r="C13" s="11">
        <v>0</v>
      </c>
      <c r="D13" s="15">
        <v>0</v>
      </c>
      <c r="E13" s="19">
        <v>0</v>
      </c>
      <c r="F13" s="20">
        <v>0</v>
      </c>
    </row>
    <row r="14" spans="1:6" ht="15" x14ac:dyDescent="0.25">
      <c r="A14" s="8" t="s">
        <v>25</v>
      </c>
      <c r="B14" s="21">
        <v>45198</v>
      </c>
      <c r="C14" s="14">
        <v>0</v>
      </c>
      <c r="D14" s="18">
        <v>1.2352011840965729E-2</v>
      </c>
      <c r="E14" s="19">
        <v>45198</v>
      </c>
      <c r="F14" s="16">
        <v>1.0354090515203628E-2</v>
      </c>
    </row>
    <row r="15" spans="1:6" ht="15" x14ac:dyDescent="0.25">
      <c r="A15" s="8" t="s">
        <v>49</v>
      </c>
      <c r="B15" s="19">
        <v>48560</v>
      </c>
      <c r="C15" s="11">
        <v>0</v>
      </c>
      <c r="D15" s="15">
        <v>1.3270801694705426E-2</v>
      </c>
      <c r="E15" s="19">
        <v>48560</v>
      </c>
      <c r="F15" s="20">
        <v>1.1124267344092397E-2</v>
      </c>
    </row>
    <row r="16" spans="1:6" ht="15" x14ac:dyDescent="0.25">
      <c r="A16" s="8" t="s">
        <v>9</v>
      </c>
      <c r="B16" s="21">
        <v>39247</v>
      </c>
      <c r="C16" s="14">
        <v>5148</v>
      </c>
      <c r="D16" s="15">
        <v>1.0725682745306915E-2</v>
      </c>
      <c r="E16" s="19">
        <v>44395</v>
      </c>
      <c r="F16" s="16">
        <v>1.017013691805976E-2</v>
      </c>
    </row>
    <row r="17" spans="1:6" ht="15" x14ac:dyDescent="0.25">
      <c r="A17" s="8" t="s">
        <v>28</v>
      </c>
      <c r="B17" s="19">
        <v>36420</v>
      </c>
      <c r="C17" s="11">
        <v>0</v>
      </c>
      <c r="D17" s="18">
        <v>9.9531012710290696E-3</v>
      </c>
      <c r="E17" s="19">
        <v>36420</v>
      </c>
      <c r="F17" s="20">
        <v>8.3432005080692987E-3</v>
      </c>
    </row>
    <row r="18" spans="1:6" ht="15" x14ac:dyDescent="0.25">
      <c r="A18" s="8" t="s">
        <v>29</v>
      </c>
      <c r="B18" s="21">
        <v>24280</v>
      </c>
      <c r="C18" s="14">
        <v>0</v>
      </c>
      <c r="D18" s="15">
        <v>6.6354008473527128E-3</v>
      </c>
      <c r="E18" s="19">
        <v>24280</v>
      </c>
      <c r="F18" s="16">
        <v>5.5621336720461986E-3</v>
      </c>
    </row>
    <row r="19" spans="1:6" ht="15" x14ac:dyDescent="0.25">
      <c r="A19" s="8" t="s">
        <v>51</v>
      </c>
      <c r="B19" s="19">
        <v>32279</v>
      </c>
      <c r="C19" s="11">
        <v>0</v>
      </c>
      <c r="D19" s="18">
        <v>8.8214210853252966E-3</v>
      </c>
      <c r="E19" s="19">
        <v>32279</v>
      </c>
      <c r="F19" s="20">
        <v>7.3945680724867889E-3</v>
      </c>
    </row>
    <row r="20" spans="1:6" ht="15" x14ac:dyDescent="0.25">
      <c r="A20" s="8" t="s">
        <v>50</v>
      </c>
      <c r="B20" s="21">
        <v>24280</v>
      </c>
      <c r="C20" s="14">
        <v>0</v>
      </c>
      <c r="D20" s="15">
        <v>6.6354008473527128E-3</v>
      </c>
      <c r="E20" s="19">
        <v>24280</v>
      </c>
      <c r="F20" s="16">
        <v>5.5621336720461986E-3</v>
      </c>
    </row>
    <row r="21" spans="1:6" ht="15" hidden="1" x14ac:dyDescent="0.25">
      <c r="A21" s="8" t="s">
        <v>19</v>
      </c>
      <c r="B21" s="19">
        <v>0</v>
      </c>
      <c r="C21" s="11">
        <v>0</v>
      </c>
      <c r="D21" s="18">
        <v>0</v>
      </c>
      <c r="E21" s="19">
        <v>0</v>
      </c>
      <c r="F21" s="20">
        <v>0</v>
      </c>
    </row>
    <row r="22" spans="1:6" ht="15" x14ac:dyDescent="0.25">
      <c r="A22" s="8" t="s">
        <v>10</v>
      </c>
      <c r="B22" s="21">
        <v>15582</v>
      </c>
      <c r="C22" s="14">
        <v>0</v>
      </c>
      <c r="D22" s="15">
        <v>4.2583532126626838E-3</v>
      </c>
      <c r="E22" s="19">
        <v>15582</v>
      </c>
      <c r="F22" s="16">
        <v>3.5695702997456287E-3</v>
      </c>
    </row>
    <row r="23" spans="1:6" ht="15" x14ac:dyDescent="0.25">
      <c r="A23" s="8" t="s">
        <v>6</v>
      </c>
      <c r="B23" s="19">
        <v>15000</v>
      </c>
      <c r="C23" s="11">
        <v>0</v>
      </c>
      <c r="D23" s="18">
        <v>4.0993003587434388E-3</v>
      </c>
      <c r="E23" s="19">
        <v>15000</v>
      </c>
      <c r="F23" s="20">
        <v>3.4362440313300238E-3</v>
      </c>
    </row>
    <row r="24" spans="1:6" ht="15" x14ac:dyDescent="0.25">
      <c r="A24" s="8" t="s">
        <v>18</v>
      </c>
      <c r="B24" s="21">
        <v>14639</v>
      </c>
      <c r="C24" s="14">
        <v>0</v>
      </c>
      <c r="D24" s="15">
        <v>4.0006438634430132E-3</v>
      </c>
      <c r="E24" s="19">
        <v>14639</v>
      </c>
      <c r="F24" s="16">
        <v>3.3535450916426812E-3</v>
      </c>
    </row>
    <row r="25" spans="1:6" ht="15" x14ac:dyDescent="0.25">
      <c r="A25" s="8" t="s">
        <v>20</v>
      </c>
      <c r="B25" s="19">
        <v>14563</v>
      </c>
      <c r="C25" s="11">
        <v>0</v>
      </c>
      <c r="D25" s="18">
        <v>3.9798740749587133E-3</v>
      </c>
      <c r="E25" s="19">
        <v>14563</v>
      </c>
      <c r="F25" s="20">
        <v>3.3361347885506091E-3</v>
      </c>
    </row>
    <row r="26" spans="1:6" ht="15" x14ac:dyDescent="0.25">
      <c r="A26" s="8" t="s">
        <v>14</v>
      </c>
      <c r="B26" s="21">
        <v>13550</v>
      </c>
      <c r="C26" s="14">
        <v>0</v>
      </c>
      <c r="D26" s="15">
        <v>3.7030346573982396E-3</v>
      </c>
      <c r="E26" s="19">
        <v>13550</v>
      </c>
      <c r="F26" s="16">
        <v>3.1040737749681215E-3</v>
      </c>
    </row>
    <row r="27" spans="1:6" ht="15" x14ac:dyDescent="0.25">
      <c r="A27" s="8" t="s">
        <v>52</v>
      </c>
      <c r="B27" s="19">
        <v>12140</v>
      </c>
      <c r="C27" s="11">
        <v>0</v>
      </c>
      <c r="D27" s="18">
        <v>3.3177004236763564E-3</v>
      </c>
      <c r="E27" s="19">
        <v>12140</v>
      </c>
      <c r="F27" s="20">
        <v>2.7810668360230993E-3</v>
      </c>
    </row>
    <row r="28" spans="1:6" ht="15" x14ac:dyDescent="0.25">
      <c r="A28" s="8" t="s">
        <v>30</v>
      </c>
      <c r="B28" s="21">
        <v>34386</v>
      </c>
      <c r="C28" s="14">
        <v>0</v>
      </c>
      <c r="D28" s="15">
        <v>9.397236142383459E-3</v>
      </c>
      <c r="E28" s="19">
        <v>34386</v>
      </c>
      <c r="F28" s="16">
        <v>7.8772458174209466E-3</v>
      </c>
    </row>
    <row r="29" spans="1:6" ht="15" x14ac:dyDescent="0.25">
      <c r="A29" s="8" t="s">
        <v>31</v>
      </c>
      <c r="B29" s="19">
        <v>12140</v>
      </c>
      <c r="C29" s="11">
        <v>0</v>
      </c>
      <c r="D29" s="18">
        <v>3.3177004236763564E-3</v>
      </c>
      <c r="E29" s="19">
        <v>12140</v>
      </c>
      <c r="F29" s="20">
        <v>2.7810668360230993E-3</v>
      </c>
    </row>
    <row r="30" spans="1:6" ht="15" x14ac:dyDescent="0.25">
      <c r="A30" s="8" t="s">
        <v>32</v>
      </c>
      <c r="B30" s="21">
        <v>12140</v>
      </c>
      <c r="C30" s="14">
        <v>0</v>
      </c>
      <c r="D30" s="15">
        <v>3.3177004236763564E-3</v>
      </c>
      <c r="E30" s="19">
        <v>12140</v>
      </c>
      <c r="F30" s="16">
        <v>2.7810668360230993E-3</v>
      </c>
    </row>
    <row r="31" spans="1:6" ht="15" x14ac:dyDescent="0.25">
      <c r="A31" s="8" t="s">
        <v>33</v>
      </c>
      <c r="B31" s="19">
        <v>12140</v>
      </c>
      <c r="C31" s="11">
        <v>0</v>
      </c>
      <c r="D31" s="18">
        <v>3.3177004236763564E-3</v>
      </c>
      <c r="E31" s="19">
        <v>12140</v>
      </c>
      <c r="F31" s="20">
        <v>2.7810668360230993E-3</v>
      </c>
    </row>
    <row r="32" spans="1:6" ht="15" x14ac:dyDescent="0.25">
      <c r="A32" s="8" t="s">
        <v>11</v>
      </c>
      <c r="B32" s="21">
        <v>12104</v>
      </c>
      <c r="C32" s="14">
        <v>0</v>
      </c>
      <c r="D32" s="15">
        <v>3.3078621028153721E-3</v>
      </c>
      <c r="E32" s="19">
        <v>12104</v>
      </c>
      <c r="F32" s="16">
        <v>2.7728198503479073E-3</v>
      </c>
    </row>
    <row r="33" spans="1:6" ht="15" x14ac:dyDescent="0.25">
      <c r="A33" s="8" t="s">
        <v>15</v>
      </c>
      <c r="B33" s="19">
        <v>11791</v>
      </c>
      <c r="C33" s="11">
        <v>0</v>
      </c>
      <c r="D33" s="18">
        <v>3.2223233686629257E-3</v>
      </c>
      <c r="E33" s="19">
        <v>11791</v>
      </c>
      <c r="F33" s="20">
        <v>2.7011168915608208E-3</v>
      </c>
    </row>
    <row r="34" spans="1:6" ht="15" x14ac:dyDescent="0.25">
      <c r="A34" s="8" t="s">
        <v>16</v>
      </c>
      <c r="B34" s="21">
        <v>11791</v>
      </c>
      <c r="C34" s="14">
        <v>0</v>
      </c>
      <c r="D34" s="15">
        <v>3.2223233686629257E-3</v>
      </c>
      <c r="E34" s="19">
        <v>11791</v>
      </c>
      <c r="F34" s="16">
        <v>2.7011168915608208E-3</v>
      </c>
    </row>
    <row r="35" spans="1:6" ht="15" x14ac:dyDescent="0.25">
      <c r="A35" s="8" t="s">
        <v>17</v>
      </c>
      <c r="B35" s="19">
        <v>11791</v>
      </c>
      <c r="C35" s="11">
        <v>0</v>
      </c>
      <c r="D35" s="18">
        <v>3.2223233686629257E-3</v>
      </c>
      <c r="E35" s="19">
        <v>11791</v>
      </c>
      <c r="F35" s="20">
        <v>2.7011168915608208E-3</v>
      </c>
    </row>
    <row r="36" spans="1:6" ht="15" x14ac:dyDescent="0.25">
      <c r="A36" s="8" t="s">
        <v>34</v>
      </c>
      <c r="B36" s="21">
        <v>10595</v>
      </c>
      <c r="C36" s="14">
        <v>0</v>
      </c>
      <c r="D36" s="15">
        <v>2.8954724867257821E-3</v>
      </c>
      <c r="E36" s="19">
        <v>10595</v>
      </c>
      <c r="F36" s="16">
        <v>2.4271337007961066E-3</v>
      </c>
    </row>
    <row r="37" spans="1:6" ht="15" x14ac:dyDescent="0.25">
      <c r="A37" s="8" t="s">
        <v>27</v>
      </c>
      <c r="B37" s="19">
        <v>7282</v>
      </c>
      <c r="C37" s="11">
        <v>0</v>
      </c>
      <c r="D37" s="18">
        <v>1.9900736808246481E-3</v>
      </c>
      <c r="E37" s="19">
        <v>7282</v>
      </c>
      <c r="F37" s="20">
        <v>1.6681819357430155E-3</v>
      </c>
    </row>
    <row r="38" spans="1:6" ht="15" x14ac:dyDescent="0.25">
      <c r="A38" s="8" t="s">
        <v>22</v>
      </c>
      <c r="B38" s="21">
        <v>7282</v>
      </c>
      <c r="C38" s="14">
        <v>0</v>
      </c>
      <c r="D38" s="15">
        <v>1.9900736808246481E-3</v>
      </c>
      <c r="E38" s="19">
        <v>7282</v>
      </c>
      <c r="F38" s="16">
        <v>1.6681819357430155E-3</v>
      </c>
    </row>
    <row r="39" spans="1:6" ht="15" x14ac:dyDescent="0.25">
      <c r="A39" s="8" t="s">
        <v>23</v>
      </c>
      <c r="B39" s="19">
        <v>7282</v>
      </c>
      <c r="C39" s="11">
        <v>0</v>
      </c>
      <c r="D39" s="18">
        <v>1.9900736808246481E-3</v>
      </c>
      <c r="E39" s="19">
        <v>7282</v>
      </c>
      <c r="F39" s="20">
        <v>1.6681819357430155E-3</v>
      </c>
    </row>
    <row r="40" spans="1:6" ht="15" x14ac:dyDescent="0.25">
      <c r="A40" s="8" t="s">
        <v>24</v>
      </c>
      <c r="B40" s="21">
        <v>7121</v>
      </c>
      <c r="C40" s="14">
        <v>10624.3</v>
      </c>
      <c r="D40" s="15">
        <v>1.9460745236408018E-3</v>
      </c>
      <c r="E40" s="19">
        <v>17745.3</v>
      </c>
      <c r="F40" s="16">
        <v>4.0651454139440449E-3</v>
      </c>
    </row>
    <row r="41" spans="1:6" ht="15" x14ac:dyDescent="0.25">
      <c r="A41" s="8" t="s">
        <v>26</v>
      </c>
      <c r="B41" s="19">
        <v>7121</v>
      </c>
      <c r="C41" s="11">
        <v>0</v>
      </c>
      <c r="D41" s="18">
        <v>1.9460745236408018E-3</v>
      </c>
      <c r="E41" s="19">
        <v>7121</v>
      </c>
      <c r="F41" s="20">
        <v>1.6312995831400732E-3</v>
      </c>
    </row>
    <row r="42" spans="1:6" ht="15" x14ac:dyDescent="0.25">
      <c r="A42" s="8" t="s">
        <v>13</v>
      </c>
      <c r="B42" s="21">
        <v>6030</v>
      </c>
      <c r="C42" s="14">
        <v>0</v>
      </c>
      <c r="D42" s="15">
        <v>1.6479187442148624E-3</v>
      </c>
      <c r="E42" s="19">
        <v>6030</v>
      </c>
      <c r="F42" s="16">
        <v>1.3813701005946696E-3</v>
      </c>
    </row>
    <row r="43" spans="1:6" ht="15" x14ac:dyDescent="0.25">
      <c r="A43" s="8" t="s">
        <v>12</v>
      </c>
      <c r="B43" s="19">
        <v>5646</v>
      </c>
      <c r="C43" s="11">
        <v>0</v>
      </c>
      <c r="D43" s="18">
        <v>1.5429766550310304E-3</v>
      </c>
      <c r="E43" s="19">
        <v>5646</v>
      </c>
      <c r="F43" s="20">
        <v>1.293402253392621E-3</v>
      </c>
    </row>
    <row r="44" spans="1:6" ht="15" x14ac:dyDescent="0.25">
      <c r="A44" s="8" t="s">
        <v>8</v>
      </c>
      <c r="B44" s="21">
        <v>4097</v>
      </c>
      <c r="C44" s="14">
        <v>0</v>
      </c>
      <c r="D44" s="15">
        <v>1.1196555713181245E-3</v>
      </c>
      <c r="E44" s="19">
        <v>4097</v>
      </c>
      <c r="F44" s="16">
        <v>9.3855278642394056E-4</v>
      </c>
    </row>
    <row r="45" spans="1:6" ht="15" x14ac:dyDescent="0.25">
      <c r="A45" s="9" t="s">
        <v>21</v>
      </c>
      <c r="B45" s="19">
        <v>3641</v>
      </c>
      <c r="C45" s="11">
        <v>0</v>
      </c>
      <c r="D45" s="18">
        <v>9.9503684041232407E-4</v>
      </c>
      <c r="E45" s="19">
        <v>3641</v>
      </c>
      <c r="F45" s="20">
        <v>8.3409096787150777E-4</v>
      </c>
    </row>
    <row r="46" spans="1:6" ht="15" x14ac:dyDescent="0.25">
      <c r="A46" s="9" t="s">
        <v>38</v>
      </c>
      <c r="B46" s="21">
        <v>23100</v>
      </c>
      <c r="C46" s="14">
        <v>0</v>
      </c>
      <c r="D46" s="15">
        <v>6.3129225524648953E-3</v>
      </c>
      <c r="E46" s="19">
        <v>23100</v>
      </c>
      <c r="F46" s="16">
        <v>5.2918158082482366E-3</v>
      </c>
    </row>
    <row r="47" spans="1:6" ht="15" x14ac:dyDescent="0.25">
      <c r="A47" s="10" t="s">
        <v>41</v>
      </c>
      <c r="B47" s="19">
        <v>0</v>
      </c>
      <c r="C47" s="11">
        <v>2618.2174999999988</v>
      </c>
      <c r="D47" s="18">
        <v>0</v>
      </c>
      <c r="E47" s="11">
        <v>2618.2174999999988</v>
      </c>
      <c r="F47" s="20">
        <v>5.9978895047325422E-4</v>
      </c>
    </row>
    <row r="48" spans="1:6" ht="15" x14ac:dyDescent="0.25">
      <c r="A48" s="10" t="s">
        <v>42</v>
      </c>
      <c r="B48" s="21">
        <v>0</v>
      </c>
      <c r="C48" s="14">
        <v>496393</v>
      </c>
      <c r="D48" s="15">
        <v>0</v>
      </c>
      <c r="E48" s="19">
        <v>496393</v>
      </c>
      <c r="F48" s="16">
        <v>0.11371516556293364</v>
      </c>
    </row>
    <row r="49" spans="1:6" ht="15" hidden="1" x14ac:dyDescent="0.25">
      <c r="A49" s="10" t="s">
        <v>39</v>
      </c>
      <c r="B49" s="19">
        <v>0</v>
      </c>
      <c r="C49" s="11">
        <v>0</v>
      </c>
      <c r="D49" s="18">
        <v>0</v>
      </c>
      <c r="E49" s="19">
        <v>0</v>
      </c>
      <c r="F49" s="20">
        <v>0</v>
      </c>
    </row>
    <row r="50" spans="1:6" ht="15" hidden="1" x14ac:dyDescent="0.25">
      <c r="A50" s="10" t="s">
        <v>43</v>
      </c>
      <c r="B50" s="21">
        <v>0</v>
      </c>
      <c r="C50" s="14">
        <v>0</v>
      </c>
      <c r="D50" s="15">
        <v>0</v>
      </c>
      <c r="E50" s="19">
        <v>0</v>
      </c>
      <c r="F50" s="16">
        <v>0</v>
      </c>
    </row>
    <row r="51" spans="1:6" ht="15" hidden="1" x14ac:dyDescent="0.25">
      <c r="A51" s="17" t="s">
        <v>45</v>
      </c>
      <c r="B51" s="19">
        <v>0</v>
      </c>
      <c r="C51" s="11">
        <v>0</v>
      </c>
      <c r="D51" s="18">
        <v>0</v>
      </c>
      <c r="E51" s="19">
        <v>0</v>
      </c>
      <c r="F51" s="20">
        <v>0</v>
      </c>
    </row>
    <row r="52" spans="1:6" ht="15" hidden="1" x14ac:dyDescent="0.25">
      <c r="A52" s="17" t="s">
        <v>46</v>
      </c>
      <c r="B52" s="21">
        <v>0</v>
      </c>
      <c r="C52" s="14">
        <v>0</v>
      </c>
      <c r="D52" s="15">
        <v>0</v>
      </c>
      <c r="E52" s="19">
        <v>0</v>
      </c>
      <c r="F52" s="16">
        <v>0</v>
      </c>
    </row>
    <row r="53" spans="1:6" ht="15" x14ac:dyDescent="0.25">
      <c r="A53" s="10" t="s">
        <v>47</v>
      </c>
      <c r="B53" s="19">
        <v>16228</v>
      </c>
      <c r="C53" s="11">
        <v>13396</v>
      </c>
      <c r="D53" s="18">
        <v>4.4348964147792351E-3</v>
      </c>
      <c r="E53" s="19">
        <v>29624</v>
      </c>
      <c r="F53" s="20">
        <v>6.7863528789413752E-3</v>
      </c>
    </row>
    <row r="54" spans="1:6" ht="15" x14ac:dyDescent="0.25">
      <c r="A54" s="17" t="s">
        <v>53</v>
      </c>
      <c r="B54" s="21">
        <v>273793</v>
      </c>
      <c r="C54" s="14">
        <v>0</v>
      </c>
      <c r="D54" s="15">
        <v>7.4823982874762815E-2</v>
      </c>
      <c r="E54" s="19">
        <v>273793</v>
      </c>
      <c r="F54" s="16">
        <v>6.2721304137996078E-2</v>
      </c>
    </row>
    <row r="55" spans="1:6" ht="15" x14ac:dyDescent="0.25">
      <c r="A55" s="17" t="s">
        <v>63</v>
      </c>
      <c r="B55" s="19">
        <v>25326</v>
      </c>
      <c r="C55" s="11">
        <v>0</v>
      </c>
      <c r="D55" s="18">
        <v>6.9212587257024222E-3</v>
      </c>
      <c r="E55" s="19">
        <v>25326</v>
      </c>
      <c r="F55" s="20">
        <v>5.8017544224976125E-3</v>
      </c>
    </row>
    <row r="56" spans="1:6" ht="15" x14ac:dyDescent="0.25">
      <c r="A56" s="17" t="s">
        <v>56</v>
      </c>
      <c r="B56" s="21">
        <v>23045</v>
      </c>
      <c r="C56" s="14">
        <v>0</v>
      </c>
      <c r="D56" s="15">
        <v>6.2978917844828362E-3</v>
      </c>
      <c r="E56" s="19">
        <v>23045</v>
      </c>
      <c r="F56" s="16">
        <v>5.2792162468000264E-3</v>
      </c>
    </row>
    <row r="57" spans="1:6" ht="15" hidden="1" x14ac:dyDescent="0.25">
      <c r="A57" s="17" t="s">
        <v>54</v>
      </c>
      <c r="B57" s="19">
        <v>0</v>
      </c>
      <c r="C57" s="11">
        <v>0</v>
      </c>
      <c r="D57" s="18">
        <v>0</v>
      </c>
      <c r="E57" s="19">
        <v>0</v>
      </c>
      <c r="F57" s="20">
        <v>0</v>
      </c>
    </row>
    <row r="58" spans="1:6" ht="15" x14ac:dyDescent="0.25">
      <c r="A58" s="17" t="s">
        <v>55</v>
      </c>
      <c r="B58" s="21">
        <v>0</v>
      </c>
      <c r="C58" s="14">
        <v>3026</v>
      </c>
      <c r="D58" s="15">
        <v>0</v>
      </c>
      <c r="E58" s="19">
        <v>3026</v>
      </c>
      <c r="F58" s="16">
        <v>6.9320496258697681E-4</v>
      </c>
    </row>
    <row r="59" spans="1:6" ht="15" hidden="1" x14ac:dyDescent="0.25">
      <c r="A59" s="17" t="s">
        <v>57</v>
      </c>
      <c r="B59" s="19">
        <v>0</v>
      </c>
      <c r="C59" s="11">
        <v>0</v>
      </c>
      <c r="D59" s="18">
        <v>0</v>
      </c>
      <c r="E59" s="19">
        <v>0</v>
      </c>
      <c r="F59" s="20">
        <v>0</v>
      </c>
    </row>
    <row r="60" spans="1:6" ht="15" x14ac:dyDescent="0.25">
      <c r="A60" s="17" t="s">
        <v>58</v>
      </c>
      <c r="B60" s="21">
        <v>239767</v>
      </c>
      <c r="C60" s="14">
        <v>0</v>
      </c>
      <c r="D60" s="15">
        <v>6.5525129940989205E-2</v>
      </c>
      <c r="E60" s="19">
        <v>239767</v>
      </c>
      <c r="F60" s="16">
        <v>5.4926528177327058E-2</v>
      </c>
    </row>
    <row r="61" spans="1:6" ht="15" x14ac:dyDescent="0.25">
      <c r="A61" s="17" t="s">
        <v>74</v>
      </c>
      <c r="B61" s="19">
        <v>17786</v>
      </c>
      <c r="C61" s="11">
        <v>0</v>
      </c>
      <c r="D61" s="18">
        <v>4.8606770787073868E-3</v>
      </c>
      <c r="E61" s="19">
        <v>17786</v>
      </c>
      <c r="F61" s="20">
        <v>4.0744690894157203E-3</v>
      </c>
    </row>
    <row r="62" spans="1:6" ht="15" x14ac:dyDescent="0.25">
      <c r="A62" s="49" t="s">
        <v>59</v>
      </c>
      <c r="B62" s="21">
        <v>21859</v>
      </c>
      <c r="C62" s="14">
        <v>0</v>
      </c>
      <c r="D62" s="15">
        <v>5.9737737694515215E-3</v>
      </c>
      <c r="E62" s="19">
        <v>21859</v>
      </c>
      <c r="F62" s="16">
        <v>5.0075238853895324E-3</v>
      </c>
    </row>
    <row r="63" spans="1:6" ht="15" x14ac:dyDescent="0.25">
      <c r="A63" s="49" t="s">
        <v>60</v>
      </c>
      <c r="B63" s="19">
        <v>47430</v>
      </c>
      <c r="C63" s="11">
        <v>0</v>
      </c>
      <c r="D63" s="18">
        <v>1.2961987734346753E-2</v>
      </c>
      <c r="E63" s="19">
        <v>47430</v>
      </c>
      <c r="F63" s="20">
        <v>1.0865403627065536E-2</v>
      </c>
    </row>
    <row r="64" spans="1:6" ht="15" x14ac:dyDescent="0.25">
      <c r="A64" s="50" t="s">
        <v>61</v>
      </c>
      <c r="B64" s="21">
        <v>48151</v>
      </c>
      <c r="C64" s="14">
        <v>0</v>
      </c>
      <c r="D64" s="15">
        <v>1.3159027438257021E-2</v>
      </c>
      <c r="E64" s="19">
        <v>48151</v>
      </c>
      <c r="F64" s="16">
        <v>1.1030572423504798E-2</v>
      </c>
    </row>
    <row r="65" spans="1:6" ht="15" x14ac:dyDescent="0.25">
      <c r="A65" s="49" t="s">
        <v>65</v>
      </c>
      <c r="B65" s="19">
        <v>0</v>
      </c>
      <c r="C65" s="11">
        <v>24044</v>
      </c>
      <c r="D65" s="18">
        <v>0</v>
      </c>
      <c r="E65" s="19">
        <v>24044</v>
      </c>
      <c r="F65" s="20">
        <v>5.5080700992866062E-3</v>
      </c>
    </row>
    <row r="66" spans="1:6" ht="15" x14ac:dyDescent="0.25">
      <c r="A66" s="10" t="s">
        <v>62</v>
      </c>
      <c r="B66" s="21">
        <v>121059</v>
      </c>
      <c r="C66" s="14">
        <v>16322</v>
      </c>
      <c r="D66" s="15">
        <v>3.3083813475274795E-2</v>
      </c>
      <c r="E66" s="19">
        <v>137381</v>
      </c>
      <c r="F66" s="16">
        <v>3.1471642751209998E-2</v>
      </c>
    </row>
    <row r="67" spans="1:6" ht="15" x14ac:dyDescent="0.25">
      <c r="A67" s="10" t="s">
        <v>64</v>
      </c>
      <c r="B67" s="19">
        <v>0</v>
      </c>
      <c r="C67" s="11">
        <v>3026</v>
      </c>
      <c r="D67" s="18">
        <v>0</v>
      </c>
      <c r="E67" s="19">
        <v>3026</v>
      </c>
      <c r="F67" s="20">
        <v>6.9320496258697681E-4</v>
      </c>
    </row>
    <row r="68" spans="1:6" ht="15" x14ac:dyDescent="0.25">
      <c r="A68" s="10" t="s">
        <v>69</v>
      </c>
      <c r="B68" s="21">
        <v>0</v>
      </c>
      <c r="C68" s="14">
        <v>16847</v>
      </c>
      <c r="D68" s="15">
        <v>0</v>
      </c>
      <c r="E68" s="19">
        <v>16847</v>
      </c>
      <c r="F68" s="16">
        <v>3.8593602130544608E-3</v>
      </c>
    </row>
    <row r="69" spans="1:6" ht="15" x14ac:dyDescent="0.25">
      <c r="A69" s="29" t="s">
        <v>66</v>
      </c>
      <c r="B69" s="19">
        <v>16290</v>
      </c>
      <c r="C69" s="11">
        <v>0</v>
      </c>
      <c r="D69" s="18">
        <v>4.4518401895953744E-3</v>
      </c>
      <c r="E69" s="19">
        <v>16290</v>
      </c>
      <c r="F69" s="20">
        <v>3.7317610180244059E-3</v>
      </c>
    </row>
    <row r="70" spans="1:6" s="41" customFormat="1" ht="15" x14ac:dyDescent="0.25">
      <c r="A70" s="51" t="s">
        <v>72</v>
      </c>
      <c r="B70" s="52">
        <v>32580</v>
      </c>
      <c r="C70" s="42">
        <v>81451.782500000001</v>
      </c>
      <c r="D70" s="36">
        <v>8.9036803791907489E-3</v>
      </c>
      <c r="E70" s="37">
        <v>114031.7825</v>
      </c>
      <c r="F70" s="40">
        <v>2.612273546650323E-2</v>
      </c>
    </row>
    <row r="71" spans="1:6" ht="15" x14ac:dyDescent="0.25">
      <c r="A71" s="17" t="s">
        <v>67</v>
      </c>
      <c r="B71" s="19">
        <v>8145</v>
      </c>
      <c r="C71" s="11">
        <v>0</v>
      </c>
      <c r="D71" s="18">
        <v>2.2259200947976872E-3</v>
      </c>
      <c r="E71" s="19">
        <v>8145</v>
      </c>
      <c r="F71" s="20">
        <v>1.8658805090122029E-3</v>
      </c>
    </row>
    <row r="72" spans="1:6" ht="15" x14ac:dyDescent="0.25">
      <c r="A72" s="25" t="s">
        <v>68</v>
      </c>
      <c r="B72" s="21">
        <v>16290</v>
      </c>
      <c r="C72" s="14">
        <v>0</v>
      </c>
      <c r="D72" s="15">
        <v>4.4518401895953744E-3</v>
      </c>
      <c r="E72" s="19">
        <v>16290</v>
      </c>
      <c r="F72" s="16">
        <v>3.7317610180244059E-3</v>
      </c>
    </row>
    <row r="73" spans="1:6" ht="15" x14ac:dyDescent="0.25">
      <c r="A73" s="25" t="s">
        <v>70</v>
      </c>
      <c r="B73" s="19">
        <v>16290</v>
      </c>
      <c r="C73" s="11">
        <v>0</v>
      </c>
      <c r="D73" s="18">
        <v>4.4518401895953744E-3</v>
      </c>
      <c r="E73" s="19">
        <v>16290</v>
      </c>
      <c r="F73" s="20">
        <v>3.7317610180244059E-3</v>
      </c>
    </row>
    <row r="74" spans="1:6" ht="15" x14ac:dyDescent="0.25">
      <c r="A74" s="25" t="s">
        <v>71</v>
      </c>
      <c r="B74" s="21">
        <v>16290</v>
      </c>
      <c r="C74" s="14">
        <v>0</v>
      </c>
      <c r="D74" s="15">
        <v>4.4518401895953744E-3</v>
      </c>
      <c r="E74" s="19">
        <v>16290</v>
      </c>
      <c r="F74" s="16">
        <v>3.7317610180244059E-3</v>
      </c>
    </row>
    <row r="75" spans="1:6" ht="15" x14ac:dyDescent="0.25">
      <c r="A75" s="10" t="s">
        <v>73</v>
      </c>
      <c r="B75" s="19">
        <v>16290</v>
      </c>
      <c r="C75" s="11">
        <v>0</v>
      </c>
      <c r="D75" s="18">
        <v>4.4518401895953744E-3</v>
      </c>
      <c r="E75" s="19">
        <v>16290</v>
      </c>
      <c r="F75" s="16">
        <v>3.7317610180244059E-3</v>
      </c>
    </row>
    <row r="76" spans="1:6" ht="15" x14ac:dyDescent="0.25">
      <c r="A76" s="10" t="s">
        <v>87</v>
      </c>
      <c r="B76" s="21">
        <v>41802</v>
      </c>
      <c r="C76" s="14">
        <v>0</v>
      </c>
      <c r="D76" s="15">
        <v>1.1423930239746215E-2</v>
      </c>
      <c r="E76" s="19">
        <v>41802</v>
      </c>
      <c r="F76" s="20">
        <v>9.576124866510511E-3</v>
      </c>
    </row>
    <row r="77" spans="1:6" ht="15" x14ac:dyDescent="0.25">
      <c r="A77" s="10" t="s">
        <v>97</v>
      </c>
      <c r="B77" s="21">
        <v>53934</v>
      </c>
      <c r="C77" s="14"/>
      <c r="D77" s="15">
        <v>1.4739444369897908E-2</v>
      </c>
      <c r="E77" s="19">
        <v>53934</v>
      </c>
      <c r="F77" s="16">
        <v>1.2355359039050233E-2</v>
      </c>
    </row>
    <row r="78" spans="1:6" ht="15" x14ac:dyDescent="0.25">
      <c r="A78" s="10" t="s">
        <v>76</v>
      </c>
      <c r="B78" s="19">
        <v>8145</v>
      </c>
      <c r="C78" s="11">
        <v>0</v>
      </c>
      <c r="D78" s="18">
        <v>2.2259200947976872E-3</v>
      </c>
      <c r="E78" s="19">
        <v>8145</v>
      </c>
      <c r="F78" s="20">
        <v>1.8658805090122029E-3</v>
      </c>
    </row>
    <row r="79" spans="1:6" ht="15" x14ac:dyDescent="0.25">
      <c r="A79" s="17" t="s">
        <v>75</v>
      </c>
      <c r="B79" s="21">
        <v>32581</v>
      </c>
      <c r="C79" s="14">
        <v>0</v>
      </c>
      <c r="D79" s="15">
        <v>8.9039536658813319E-3</v>
      </c>
      <c r="E79" s="19">
        <v>32581</v>
      </c>
      <c r="F79" s="16">
        <v>7.4637511189842342E-3</v>
      </c>
    </row>
    <row r="80" spans="1:6" ht="15" x14ac:dyDescent="0.25">
      <c r="A80" s="25" t="s">
        <v>77</v>
      </c>
      <c r="B80" s="19">
        <v>40726</v>
      </c>
      <c r="C80" s="11">
        <v>0</v>
      </c>
      <c r="D80" s="18">
        <v>1.1129873760679018E-2</v>
      </c>
      <c r="E80" s="19">
        <v>40726</v>
      </c>
      <c r="F80" s="16">
        <v>9.3296316279964375E-3</v>
      </c>
    </row>
    <row r="81" spans="1:6" ht="15" x14ac:dyDescent="0.25">
      <c r="A81" s="29" t="s">
        <v>78</v>
      </c>
      <c r="B81" s="21">
        <v>16290</v>
      </c>
      <c r="C81" s="14">
        <v>0</v>
      </c>
      <c r="D81" s="15">
        <v>4.4518401895953744E-3</v>
      </c>
      <c r="E81" s="19">
        <v>16290</v>
      </c>
      <c r="F81" s="20">
        <v>3.7317610180244059E-3</v>
      </c>
    </row>
    <row r="82" spans="1:6" s="41" customFormat="1" ht="15" x14ac:dyDescent="0.25">
      <c r="A82" s="35" t="s">
        <v>81</v>
      </c>
      <c r="B82" s="37">
        <v>8145</v>
      </c>
      <c r="C82" s="38">
        <v>0</v>
      </c>
      <c r="D82" s="39">
        <v>2.2259200947976872E-3</v>
      </c>
      <c r="E82" s="37">
        <v>8145</v>
      </c>
      <c r="F82" s="40">
        <v>1.8658805090122029E-3</v>
      </c>
    </row>
    <row r="83" spans="1:6" ht="15" x14ac:dyDescent="0.25">
      <c r="A83" s="25" t="s">
        <v>82</v>
      </c>
      <c r="B83" s="21">
        <v>7342</v>
      </c>
      <c r="C83" s="14">
        <v>0</v>
      </c>
      <c r="D83" s="15">
        <v>2.0064708822596219E-3</v>
      </c>
      <c r="E83" s="19">
        <v>7342</v>
      </c>
      <c r="F83" s="20">
        <v>1.6819269118683357E-3</v>
      </c>
    </row>
    <row r="84" spans="1:6" ht="15" x14ac:dyDescent="0.25">
      <c r="A84" s="25" t="s">
        <v>83</v>
      </c>
      <c r="B84" s="19">
        <v>7342</v>
      </c>
      <c r="C84" s="11">
        <v>0</v>
      </c>
      <c r="D84" s="18">
        <v>2.0064708822596219E-3</v>
      </c>
      <c r="E84" s="19">
        <v>7342</v>
      </c>
      <c r="F84" s="16">
        <v>1.6819269118683357E-3</v>
      </c>
    </row>
    <row r="85" spans="1:6" ht="15" x14ac:dyDescent="0.25">
      <c r="A85" s="25" t="s">
        <v>79</v>
      </c>
      <c r="B85" s="21">
        <v>109199</v>
      </c>
      <c r="C85" s="14">
        <v>0</v>
      </c>
      <c r="D85" s="15">
        <v>2.9842633324961652E-2</v>
      </c>
      <c r="E85" s="19">
        <v>109199</v>
      </c>
      <c r="F85" s="16">
        <v>2.5015627465147152E-2</v>
      </c>
    </row>
    <row r="86" spans="1:6" ht="15" x14ac:dyDescent="0.25">
      <c r="A86" s="10" t="s">
        <v>80</v>
      </c>
      <c r="B86" s="19">
        <v>9658</v>
      </c>
      <c r="C86" s="11">
        <v>0</v>
      </c>
      <c r="D86" s="18">
        <v>2.6394028576496088E-3</v>
      </c>
      <c r="E86" s="19">
        <v>9658</v>
      </c>
      <c r="F86" s="18">
        <v>2.2124829903056912E-3</v>
      </c>
    </row>
    <row r="87" spans="1:6" ht="15" x14ac:dyDescent="0.25">
      <c r="A87" s="29" t="s">
        <v>88</v>
      </c>
      <c r="B87" s="19">
        <v>11848</v>
      </c>
      <c r="C87" s="11">
        <v>0</v>
      </c>
      <c r="D87" s="18">
        <v>3.2379007100261509E-3</v>
      </c>
      <c r="E87" s="19">
        <v>11848</v>
      </c>
      <c r="F87" s="18">
        <v>2.7141746188798746E-3</v>
      </c>
    </row>
    <row r="88" spans="1:6" ht="15" x14ac:dyDescent="0.25">
      <c r="A88" s="29" t="s">
        <v>89</v>
      </c>
      <c r="B88" s="19">
        <v>11848</v>
      </c>
      <c r="C88" s="11">
        <v>0</v>
      </c>
      <c r="D88" s="18">
        <v>3.2379007100261509E-3</v>
      </c>
      <c r="E88" s="19">
        <v>11848</v>
      </c>
      <c r="F88" s="18">
        <v>2.7141746188798746E-3</v>
      </c>
    </row>
    <row r="89" spans="1:6" ht="15" x14ac:dyDescent="0.25">
      <c r="A89" s="29" t="s">
        <v>90</v>
      </c>
      <c r="B89" s="19">
        <v>11848</v>
      </c>
      <c r="C89" s="11">
        <v>0</v>
      </c>
      <c r="D89" s="18">
        <v>3.2379007100261509E-3</v>
      </c>
      <c r="E89" s="19">
        <v>11848</v>
      </c>
      <c r="F89" s="18">
        <v>2.7141746188798746E-3</v>
      </c>
    </row>
    <row r="90" spans="1:6" ht="15" x14ac:dyDescent="0.25">
      <c r="A90" s="29" t="s">
        <v>91</v>
      </c>
      <c r="B90" s="19">
        <v>11848</v>
      </c>
      <c r="C90" s="11">
        <v>0</v>
      </c>
      <c r="D90" s="18">
        <v>3.2379007100261509E-3</v>
      </c>
      <c r="E90" s="19">
        <v>11848</v>
      </c>
      <c r="F90" s="18">
        <v>2.7141746188798746E-3</v>
      </c>
    </row>
    <row r="91" spans="1:6" ht="15" x14ac:dyDescent="0.25">
      <c r="A91" s="29" t="s">
        <v>92</v>
      </c>
      <c r="B91" s="19">
        <v>29620</v>
      </c>
      <c r="C91" s="11">
        <v>0</v>
      </c>
      <c r="D91" s="18">
        <v>8.0947517750653772E-3</v>
      </c>
      <c r="E91" s="19">
        <v>29620</v>
      </c>
      <c r="F91" s="18">
        <v>6.7854365471996872E-3</v>
      </c>
    </row>
    <row r="92" spans="1:6" ht="15" x14ac:dyDescent="0.25">
      <c r="A92" s="29" t="s">
        <v>93</v>
      </c>
      <c r="B92" s="19">
        <v>11848</v>
      </c>
      <c r="C92" s="11">
        <v>0</v>
      </c>
      <c r="D92" s="18">
        <v>3.2379007100261509E-3</v>
      </c>
      <c r="E92" s="19">
        <v>11848</v>
      </c>
      <c r="F92" s="18">
        <v>2.7141746188798746E-3</v>
      </c>
    </row>
    <row r="93" spans="1:6" ht="15" x14ac:dyDescent="0.25">
      <c r="A93" s="29" t="s">
        <v>94</v>
      </c>
      <c r="B93" s="19">
        <v>11848</v>
      </c>
      <c r="C93" s="11">
        <v>0</v>
      </c>
      <c r="D93" s="18">
        <v>3.2379007100261509E-3</v>
      </c>
      <c r="E93" s="19">
        <v>11848</v>
      </c>
      <c r="F93" s="18">
        <v>2.7141746188798746E-3</v>
      </c>
    </row>
    <row r="94" spans="1:6" ht="15" x14ac:dyDescent="0.25">
      <c r="A94" s="29" t="s">
        <v>95</v>
      </c>
      <c r="B94" s="19">
        <v>5924</v>
      </c>
      <c r="C94" s="11">
        <v>0</v>
      </c>
      <c r="D94" s="18">
        <v>1.6189503550130754E-3</v>
      </c>
      <c r="E94" s="19">
        <v>5924</v>
      </c>
      <c r="F94" s="18">
        <v>1.3570873094399373E-3</v>
      </c>
    </row>
    <row r="95" spans="1:6" ht="15.75" thickBot="1" x14ac:dyDescent="0.3">
      <c r="A95" s="29" t="s">
        <v>96</v>
      </c>
      <c r="B95" s="19">
        <v>0</v>
      </c>
      <c r="C95" s="11">
        <v>0</v>
      </c>
      <c r="D95" s="18">
        <v>0</v>
      </c>
      <c r="E95" s="19"/>
      <c r="F95" s="45">
        <v>0</v>
      </c>
    </row>
    <row r="96" spans="1:6" ht="15" thickBot="1" x14ac:dyDescent="0.25">
      <c r="A96" s="24" t="s">
        <v>44</v>
      </c>
      <c r="B96" s="30">
        <f>SUM(B6:B95)</f>
        <v>3659161</v>
      </c>
      <c r="C96" s="30">
        <f>SUM(C6:C95)</f>
        <v>706070.29999999993</v>
      </c>
      <c r="D96" s="31">
        <f>SUM(D6:D95)</f>
        <v>0.99999999999999956</v>
      </c>
      <c r="E96" s="30">
        <f>SUM(E6:E95)</f>
        <v>4365231.3</v>
      </c>
      <c r="F96" s="31">
        <f>SUM(F6:F95)</f>
        <v>0.99999999999999989</v>
      </c>
    </row>
    <row r="97" spans="1:12" ht="15" thickTop="1" x14ac:dyDescent="0.2">
      <c r="A97" s="6"/>
    </row>
    <row r="98" spans="1:12" ht="15" customHeight="1" x14ac:dyDescent="0.2">
      <c r="A98" s="1"/>
      <c r="E98" s="43"/>
    </row>
    <row r="99" spans="1:12" ht="30" customHeight="1" x14ac:dyDescent="0.2">
      <c r="E99" s="44"/>
    </row>
    <row r="103" spans="1:12" x14ac:dyDescent="0.2">
      <c r="L103" s="27"/>
    </row>
    <row r="104" spans="1:12" x14ac:dyDescent="0.2">
      <c r="L104" s="28"/>
    </row>
    <row r="106" spans="1:12" x14ac:dyDescent="0.2">
      <c r="B106" s="32"/>
      <c r="C106" s="32"/>
      <c r="D106" s="32"/>
    </row>
    <row r="107" spans="1:12" x14ac:dyDescent="0.2">
      <c r="B107" s="32"/>
      <c r="C107" s="32"/>
      <c r="D107" s="32"/>
    </row>
    <row r="108" spans="1:12" x14ac:dyDescent="0.2">
      <c r="B108" s="32"/>
      <c r="C108" s="32"/>
      <c r="D108" s="32"/>
    </row>
    <row r="109" spans="1:12" x14ac:dyDescent="0.2">
      <c r="B109" s="32"/>
      <c r="C109" s="32"/>
      <c r="D109" s="32"/>
    </row>
    <row r="110" spans="1:12" x14ac:dyDescent="0.2">
      <c r="B110" s="32"/>
      <c r="C110" s="32"/>
      <c r="D110" s="32"/>
    </row>
    <row r="111" spans="1:12" x14ac:dyDescent="0.2">
      <c r="B111" s="32"/>
      <c r="C111" s="32"/>
      <c r="D111" s="32"/>
    </row>
    <row r="112" spans="1:12" x14ac:dyDescent="0.2">
      <c r="B112" s="32"/>
      <c r="C112" s="32"/>
      <c r="D112" s="32"/>
    </row>
    <row r="113" spans="2:4" x14ac:dyDescent="0.2">
      <c r="B113" s="32"/>
      <c r="C113" s="32"/>
      <c r="D113" s="32"/>
    </row>
    <row r="114" spans="2:4" x14ac:dyDescent="0.2">
      <c r="B114" s="32"/>
      <c r="C114" s="32"/>
      <c r="D114" s="32"/>
    </row>
    <row r="115" spans="2:4" ht="23.25" x14ac:dyDescent="0.35">
      <c r="B115" s="32"/>
      <c r="C115" s="33"/>
      <c r="D115" s="32"/>
    </row>
    <row r="116" spans="2:4" x14ac:dyDescent="0.2">
      <c r="B116" s="32"/>
      <c r="C116" s="34"/>
      <c r="D116" s="32"/>
    </row>
    <row r="117" spans="2:4" x14ac:dyDescent="0.2">
      <c r="B117" s="32"/>
      <c r="C117" s="32"/>
      <c r="D117" s="32"/>
    </row>
    <row r="118" spans="2:4" x14ac:dyDescent="0.2">
      <c r="B118" s="32"/>
      <c r="C118" s="32"/>
      <c r="D118" s="32"/>
    </row>
    <row r="135" ht="15" customHeight="1" x14ac:dyDescent="0.2"/>
    <row r="137" ht="42.75" customHeight="1" x14ac:dyDescent="0.2"/>
    <row r="150" spans="1:1" x14ac:dyDescent="0.2">
      <c r="A150" s="26"/>
    </row>
  </sheetData>
  <mergeCells count="1"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7980-BA07-4E0D-923A-4CADDAF131A5}">
  <dimension ref="A2:L135"/>
  <sheetViews>
    <sheetView topLeftCell="A15" zoomScale="80" zoomScaleNormal="80" workbookViewId="0">
      <selection activeCell="K91" sqref="K91"/>
    </sheetView>
  </sheetViews>
  <sheetFormatPr defaultColWidth="8.875" defaultRowHeight="14.25" x14ac:dyDescent="0.2"/>
  <cols>
    <col min="1" max="1" width="48" customWidth="1"/>
    <col min="2" max="2" width="11.25" bestFit="1" customWidth="1"/>
    <col min="3" max="3" width="13.875" bestFit="1" customWidth="1"/>
    <col min="4" max="4" width="11.25" bestFit="1" customWidth="1"/>
    <col min="5" max="5" width="14.5" bestFit="1" customWidth="1"/>
  </cols>
  <sheetData>
    <row r="2" spans="1:6" ht="15" customHeight="1" x14ac:dyDescent="0.25">
      <c r="A2" s="4"/>
    </row>
    <row r="3" spans="1:6" ht="15.75" customHeight="1" thickBot="1" x14ac:dyDescent="0.25">
      <c r="A3" s="1"/>
    </row>
    <row r="4" spans="1:6" ht="15.75" customHeight="1" thickBot="1" x14ac:dyDescent="0.3">
      <c r="A4" s="1"/>
      <c r="B4" s="46" t="s">
        <v>84</v>
      </c>
      <c r="C4" s="47"/>
      <c r="D4" s="47"/>
      <c r="E4" s="47"/>
      <c r="F4" s="48"/>
    </row>
    <row r="5" spans="1:6" ht="46.5" thickTop="1" thickBot="1" x14ac:dyDescent="0.25">
      <c r="A5" s="3" t="s">
        <v>0</v>
      </c>
      <c r="B5" s="5" t="s">
        <v>35</v>
      </c>
      <c r="C5" s="12" t="s">
        <v>40</v>
      </c>
      <c r="D5" s="13" t="s">
        <v>48</v>
      </c>
      <c r="E5" s="12" t="s">
        <v>36</v>
      </c>
      <c r="F5" s="2" t="s">
        <v>37</v>
      </c>
    </row>
    <row r="6" spans="1:6" ht="15.75" hidden="1" thickTop="1" x14ac:dyDescent="0.25">
      <c r="A6" s="7" t="s">
        <v>1</v>
      </c>
      <c r="B6" s="22">
        <v>0</v>
      </c>
      <c r="C6" s="14">
        <v>0</v>
      </c>
      <c r="D6" s="15">
        <f>B6/$B$96</f>
        <v>0</v>
      </c>
      <c r="E6" s="21">
        <f>SUM(B6:C6)</f>
        <v>0</v>
      </c>
      <c r="F6" s="23">
        <f>E6/$E$96</f>
        <v>0</v>
      </c>
    </row>
    <row r="7" spans="1:6" ht="15.75" thickTop="1" x14ac:dyDescent="0.25">
      <c r="A7" s="7" t="s">
        <v>85</v>
      </c>
      <c r="B7" s="19">
        <v>902686</v>
      </c>
      <c r="C7" s="14">
        <v>0</v>
      </c>
      <c r="D7" s="15">
        <v>0.24669206957551199</v>
      </c>
      <c r="E7" s="19">
        <f>C7+B7</f>
        <v>902686</v>
      </c>
      <c r="F7" s="20">
        <f>E7/$E$96</f>
        <v>0.20363056344776276</v>
      </c>
    </row>
    <row r="8" spans="1:6" ht="15" x14ac:dyDescent="0.25">
      <c r="A8" s="7" t="s">
        <v>86</v>
      </c>
      <c r="B8" s="21">
        <v>298297</v>
      </c>
      <c r="C8" s="14">
        <v>0</v>
      </c>
      <c r="D8" s="18">
        <v>8.1520599940806099E-2</v>
      </c>
      <c r="E8" s="19">
        <f t="shared" ref="E8:E71" si="0">C8+B8</f>
        <v>298297</v>
      </c>
      <c r="F8" s="20">
        <f t="shared" ref="F8:F71" si="1">E8/$E$96</f>
        <v>6.7290714805344598E-2</v>
      </c>
    </row>
    <row r="9" spans="1:6" ht="15" x14ac:dyDescent="0.25">
      <c r="A9" s="7" t="s">
        <v>2</v>
      </c>
      <c r="B9" s="19">
        <v>270055</v>
      </c>
      <c r="C9" s="11">
        <v>28253</v>
      </c>
      <c r="D9" s="18">
        <v>7.3802437225363962E-2</v>
      </c>
      <c r="E9" s="19">
        <f t="shared" si="0"/>
        <v>298308</v>
      </c>
      <c r="F9" s="20">
        <f t="shared" si="1"/>
        <v>6.7293196217704951E-2</v>
      </c>
    </row>
    <row r="10" spans="1:6" ht="15" hidden="1" x14ac:dyDescent="0.25">
      <c r="A10" s="8" t="s">
        <v>4</v>
      </c>
      <c r="B10" s="21">
        <v>0</v>
      </c>
      <c r="C10" s="14">
        <v>0</v>
      </c>
      <c r="D10" s="15">
        <v>0</v>
      </c>
      <c r="E10" s="19">
        <f t="shared" si="0"/>
        <v>0</v>
      </c>
      <c r="F10" s="20">
        <f t="shared" si="1"/>
        <v>0</v>
      </c>
    </row>
    <row r="11" spans="1:6" ht="15" hidden="1" x14ac:dyDescent="0.25">
      <c r="A11" s="7" t="s">
        <v>3</v>
      </c>
      <c r="B11" s="19">
        <v>0</v>
      </c>
      <c r="C11" s="11">
        <v>0</v>
      </c>
      <c r="D11" s="15">
        <v>0</v>
      </c>
      <c r="E11" s="19">
        <f t="shared" si="0"/>
        <v>0</v>
      </c>
      <c r="F11" s="20">
        <f t="shared" si="1"/>
        <v>0</v>
      </c>
    </row>
    <row r="12" spans="1:6" ht="15" x14ac:dyDescent="0.25">
      <c r="A12" s="8" t="s">
        <v>7</v>
      </c>
      <c r="B12" s="21">
        <v>246490</v>
      </c>
      <c r="C12" s="14">
        <v>4921</v>
      </c>
      <c r="D12" s="18">
        <v>6.7362436361778008E-2</v>
      </c>
      <c r="E12" s="19">
        <f t="shared" si="0"/>
        <v>251411</v>
      </c>
      <c r="F12" s="20">
        <f t="shared" si="1"/>
        <v>5.6714032993715961E-2</v>
      </c>
    </row>
    <row r="13" spans="1:6" ht="15" hidden="1" x14ac:dyDescent="0.25">
      <c r="A13" s="8" t="s">
        <v>5</v>
      </c>
      <c r="B13" s="19">
        <v>0</v>
      </c>
      <c r="C13" s="11">
        <v>0</v>
      </c>
      <c r="D13" s="15">
        <v>0</v>
      </c>
      <c r="E13" s="19">
        <f t="shared" si="0"/>
        <v>0</v>
      </c>
      <c r="F13" s="20">
        <f t="shared" si="1"/>
        <v>0</v>
      </c>
    </row>
    <row r="14" spans="1:6" ht="15" x14ac:dyDescent="0.25">
      <c r="A14" s="8" t="s">
        <v>25</v>
      </c>
      <c r="B14" s="21">
        <v>45198</v>
      </c>
      <c r="C14" s="14">
        <v>0</v>
      </c>
      <c r="D14" s="18">
        <v>1.2352011840965729E-2</v>
      </c>
      <c r="E14" s="19">
        <f t="shared" si="0"/>
        <v>45198</v>
      </c>
      <c r="F14" s="20">
        <f t="shared" si="1"/>
        <v>1.0195897805784051E-2</v>
      </c>
    </row>
    <row r="15" spans="1:6" ht="15" x14ac:dyDescent="0.25">
      <c r="A15" s="8" t="s">
        <v>49</v>
      </c>
      <c r="B15" s="19">
        <v>48560</v>
      </c>
      <c r="C15" s="11">
        <v>0</v>
      </c>
      <c r="D15" s="15">
        <v>1.3270801694705426E-2</v>
      </c>
      <c r="E15" s="19">
        <f t="shared" si="0"/>
        <v>48560</v>
      </c>
      <c r="F15" s="20">
        <f t="shared" si="1"/>
        <v>1.0954307656287302E-2</v>
      </c>
    </row>
    <row r="16" spans="1:6" ht="15" x14ac:dyDescent="0.25">
      <c r="A16" s="8" t="s">
        <v>9</v>
      </c>
      <c r="B16" s="21">
        <v>39247</v>
      </c>
      <c r="C16" s="14">
        <v>5148</v>
      </c>
      <c r="D16" s="15">
        <v>1.0725682745306915E-2</v>
      </c>
      <c r="E16" s="19">
        <f t="shared" si="0"/>
        <v>44395</v>
      </c>
      <c r="F16" s="20">
        <f t="shared" si="1"/>
        <v>1.0014754703477652E-2</v>
      </c>
    </row>
    <row r="17" spans="1:6" ht="15" x14ac:dyDescent="0.25">
      <c r="A17" s="8" t="s">
        <v>28</v>
      </c>
      <c r="B17" s="19">
        <v>36420</v>
      </c>
      <c r="C17" s="11">
        <v>0</v>
      </c>
      <c r="D17" s="18">
        <v>9.9531012710290696E-3</v>
      </c>
      <c r="E17" s="19">
        <f t="shared" si="0"/>
        <v>36420</v>
      </c>
      <c r="F17" s="20">
        <f t="shared" si="1"/>
        <v>8.2157307422154775E-3</v>
      </c>
    </row>
    <row r="18" spans="1:6" ht="15" x14ac:dyDescent="0.25">
      <c r="A18" s="8" t="s">
        <v>29</v>
      </c>
      <c r="B18" s="21">
        <v>24280</v>
      </c>
      <c r="C18" s="14">
        <v>0</v>
      </c>
      <c r="D18" s="15">
        <v>6.6354008473527128E-3</v>
      </c>
      <c r="E18" s="19">
        <f t="shared" si="0"/>
        <v>24280</v>
      </c>
      <c r="F18" s="20">
        <f t="shared" si="1"/>
        <v>5.4771538281436511E-3</v>
      </c>
    </row>
    <row r="19" spans="1:6" ht="15" x14ac:dyDescent="0.25">
      <c r="A19" s="8" t="s">
        <v>51</v>
      </c>
      <c r="B19" s="19">
        <v>32279</v>
      </c>
      <c r="C19" s="11">
        <v>0</v>
      </c>
      <c r="D19" s="18">
        <v>8.8214210853252966E-3</v>
      </c>
      <c r="E19" s="19">
        <f t="shared" si="0"/>
        <v>32279</v>
      </c>
      <c r="F19" s="20">
        <f t="shared" si="1"/>
        <v>7.2815917800102522E-3</v>
      </c>
    </row>
    <row r="20" spans="1:6" ht="15" x14ac:dyDescent="0.25">
      <c r="A20" s="8" t="s">
        <v>50</v>
      </c>
      <c r="B20" s="21">
        <v>24280</v>
      </c>
      <c r="C20" s="14">
        <v>0</v>
      </c>
      <c r="D20" s="15">
        <v>6.6354008473527128E-3</v>
      </c>
      <c r="E20" s="19">
        <f t="shared" si="0"/>
        <v>24280</v>
      </c>
      <c r="F20" s="20">
        <f t="shared" si="1"/>
        <v>5.4771538281436511E-3</v>
      </c>
    </row>
    <row r="21" spans="1:6" ht="15" hidden="1" x14ac:dyDescent="0.25">
      <c r="A21" s="8" t="s">
        <v>19</v>
      </c>
      <c r="B21" s="19">
        <v>0</v>
      </c>
      <c r="C21" s="11">
        <v>0</v>
      </c>
      <c r="D21" s="18">
        <v>0</v>
      </c>
      <c r="E21" s="19">
        <f t="shared" si="0"/>
        <v>0</v>
      </c>
      <c r="F21" s="20">
        <f t="shared" si="1"/>
        <v>0</v>
      </c>
    </row>
    <row r="22" spans="1:6" ht="15" x14ac:dyDescent="0.25">
      <c r="A22" s="8" t="s">
        <v>10</v>
      </c>
      <c r="B22" s="21">
        <v>15582</v>
      </c>
      <c r="C22" s="14">
        <v>0</v>
      </c>
      <c r="D22" s="15">
        <v>4.2583532126626838E-3</v>
      </c>
      <c r="E22" s="19">
        <f t="shared" si="0"/>
        <v>15582</v>
      </c>
      <c r="F22" s="20">
        <f t="shared" si="1"/>
        <v>3.5150333999231622E-3</v>
      </c>
    </row>
    <row r="23" spans="1:6" ht="15" x14ac:dyDescent="0.25">
      <c r="A23" s="8" t="s">
        <v>6</v>
      </c>
      <c r="B23" s="19">
        <v>15000</v>
      </c>
      <c r="C23" s="11">
        <v>0</v>
      </c>
      <c r="D23" s="18">
        <v>4.0993003587434388E-3</v>
      </c>
      <c r="E23" s="19">
        <f t="shared" si="0"/>
        <v>15000</v>
      </c>
      <c r="F23" s="20">
        <f t="shared" si="1"/>
        <v>3.3837441277658471E-3</v>
      </c>
    </row>
    <row r="24" spans="1:6" ht="15" x14ac:dyDescent="0.25">
      <c r="A24" s="8" t="s">
        <v>18</v>
      </c>
      <c r="B24" s="21">
        <v>14639</v>
      </c>
      <c r="C24" s="14">
        <v>0</v>
      </c>
      <c r="D24" s="15">
        <v>4.0006438634430132E-3</v>
      </c>
      <c r="E24" s="19">
        <f t="shared" si="0"/>
        <v>14639</v>
      </c>
      <c r="F24" s="20">
        <f t="shared" si="1"/>
        <v>3.3023086857576159E-3</v>
      </c>
    </row>
    <row r="25" spans="1:6" ht="15" x14ac:dyDescent="0.25">
      <c r="A25" s="8" t="s">
        <v>20</v>
      </c>
      <c r="B25" s="19">
        <v>14563</v>
      </c>
      <c r="C25" s="11">
        <v>0</v>
      </c>
      <c r="D25" s="18">
        <v>3.9798740749587133E-3</v>
      </c>
      <c r="E25" s="19">
        <f t="shared" si="0"/>
        <v>14563</v>
      </c>
      <c r="F25" s="20">
        <f t="shared" si="1"/>
        <v>3.2851643821769356E-3</v>
      </c>
    </row>
    <row r="26" spans="1:6" ht="15" x14ac:dyDescent="0.25">
      <c r="A26" s="8" t="s">
        <v>14</v>
      </c>
      <c r="B26" s="21">
        <v>13550</v>
      </c>
      <c r="C26" s="14">
        <v>0</v>
      </c>
      <c r="D26" s="15">
        <v>3.7030346573982396E-3</v>
      </c>
      <c r="E26" s="19">
        <f t="shared" si="0"/>
        <v>13550</v>
      </c>
      <c r="F26" s="20">
        <f t="shared" si="1"/>
        <v>3.0566488620818151E-3</v>
      </c>
    </row>
    <row r="27" spans="1:6" ht="15" x14ac:dyDescent="0.25">
      <c r="A27" s="8" t="s">
        <v>52</v>
      </c>
      <c r="B27" s="19">
        <v>12140</v>
      </c>
      <c r="C27" s="11">
        <v>0</v>
      </c>
      <c r="D27" s="18">
        <v>3.3177004236763564E-3</v>
      </c>
      <c r="E27" s="19">
        <f t="shared" si="0"/>
        <v>12140</v>
      </c>
      <c r="F27" s="20">
        <f t="shared" si="1"/>
        <v>2.7385769140718256E-3</v>
      </c>
    </row>
    <row r="28" spans="1:6" ht="15" x14ac:dyDescent="0.25">
      <c r="A28" s="8" t="s">
        <v>30</v>
      </c>
      <c r="B28" s="21">
        <v>34386</v>
      </c>
      <c r="C28" s="14">
        <v>0</v>
      </c>
      <c r="D28" s="15">
        <v>9.397236142383459E-3</v>
      </c>
      <c r="E28" s="19">
        <f t="shared" si="0"/>
        <v>34386</v>
      </c>
      <c r="F28" s="20">
        <f t="shared" si="1"/>
        <v>7.7568950384904285E-3</v>
      </c>
    </row>
    <row r="29" spans="1:6" ht="15" x14ac:dyDescent="0.25">
      <c r="A29" s="8" t="s">
        <v>31</v>
      </c>
      <c r="B29" s="19">
        <v>12140</v>
      </c>
      <c r="C29" s="11">
        <v>0</v>
      </c>
      <c r="D29" s="18">
        <v>3.3177004236763564E-3</v>
      </c>
      <c r="E29" s="19">
        <f t="shared" si="0"/>
        <v>12140</v>
      </c>
      <c r="F29" s="20">
        <f t="shared" si="1"/>
        <v>2.7385769140718256E-3</v>
      </c>
    </row>
    <row r="30" spans="1:6" ht="15" x14ac:dyDescent="0.25">
      <c r="A30" s="8" t="s">
        <v>32</v>
      </c>
      <c r="B30" s="21">
        <v>12140</v>
      </c>
      <c r="C30" s="14">
        <v>0</v>
      </c>
      <c r="D30" s="15">
        <v>3.3177004236763564E-3</v>
      </c>
      <c r="E30" s="19">
        <f t="shared" si="0"/>
        <v>12140</v>
      </c>
      <c r="F30" s="20">
        <f t="shared" si="1"/>
        <v>2.7385769140718256E-3</v>
      </c>
    </row>
    <row r="31" spans="1:6" ht="15" x14ac:dyDescent="0.25">
      <c r="A31" s="8" t="s">
        <v>33</v>
      </c>
      <c r="B31" s="19">
        <v>12140</v>
      </c>
      <c r="C31" s="11">
        <v>0</v>
      </c>
      <c r="D31" s="18">
        <v>3.3177004236763564E-3</v>
      </c>
      <c r="E31" s="19">
        <f t="shared" si="0"/>
        <v>12140</v>
      </c>
      <c r="F31" s="20">
        <f t="shared" si="1"/>
        <v>2.7385769140718256E-3</v>
      </c>
    </row>
    <row r="32" spans="1:6" ht="15" x14ac:dyDescent="0.25">
      <c r="A32" s="8" t="s">
        <v>11</v>
      </c>
      <c r="B32" s="21">
        <v>12104</v>
      </c>
      <c r="C32" s="14">
        <v>0</v>
      </c>
      <c r="D32" s="15">
        <v>3.3078621028153721E-3</v>
      </c>
      <c r="E32" s="19">
        <f t="shared" si="0"/>
        <v>12104</v>
      </c>
      <c r="F32" s="20">
        <f t="shared" si="1"/>
        <v>2.7304559281651876E-3</v>
      </c>
    </row>
    <row r="33" spans="1:6" ht="15" x14ac:dyDescent="0.25">
      <c r="A33" s="8" t="s">
        <v>15</v>
      </c>
      <c r="B33" s="19">
        <v>11791</v>
      </c>
      <c r="C33" s="11">
        <v>0</v>
      </c>
      <c r="D33" s="18">
        <v>3.2223233686629257E-3</v>
      </c>
      <c r="E33" s="19">
        <f t="shared" si="0"/>
        <v>11791</v>
      </c>
      <c r="F33" s="20">
        <f t="shared" si="1"/>
        <v>2.6598484673658069E-3</v>
      </c>
    </row>
    <row r="34" spans="1:6" ht="15" x14ac:dyDescent="0.25">
      <c r="A34" s="8" t="s">
        <v>16</v>
      </c>
      <c r="B34" s="21">
        <v>11791</v>
      </c>
      <c r="C34" s="14">
        <v>0</v>
      </c>
      <c r="D34" s="15">
        <v>3.2223233686629257E-3</v>
      </c>
      <c r="E34" s="19">
        <f t="shared" si="0"/>
        <v>11791</v>
      </c>
      <c r="F34" s="20">
        <f t="shared" si="1"/>
        <v>2.6598484673658069E-3</v>
      </c>
    </row>
    <row r="35" spans="1:6" ht="15" x14ac:dyDescent="0.25">
      <c r="A35" s="8" t="s">
        <v>17</v>
      </c>
      <c r="B35" s="19">
        <v>11791</v>
      </c>
      <c r="C35" s="11">
        <v>0</v>
      </c>
      <c r="D35" s="18">
        <v>3.2223233686629257E-3</v>
      </c>
      <c r="E35" s="19">
        <f t="shared" si="0"/>
        <v>11791</v>
      </c>
      <c r="F35" s="20">
        <f t="shared" si="1"/>
        <v>2.6598484673658069E-3</v>
      </c>
    </row>
    <row r="36" spans="1:6" ht="15" x14ac:dyDescent="0.25">
      <c r="A36" s="8" t="s">
        <v>34</v>
      </c>
      <c r="B36" s="21">
        <v>10595</v>
      </c>
      <c r="C36" s="14">
        <v>0</v>
      </c>
      <c r="D36" s="15">
        <v>2.8954724867257821E-3</v>
      </c>
      <c r="E36" s="19">
        <f t="shared" si="0"/>
        <v>10595</v>
      </c>
      <c r="F36" s="20">
        <f t="shared" si="1"/>
        <v>2.3900512689119433E-3</v>
      </c>
    </row>
    <row r="37" spans="1:6" ht="15" x14ac:dyDescent="0.25">
      <c r="A37" s="8" t="s">
        <v>27</v>
      </c>
      <c r="B37" s="19">
        <v>7282</v>
      </c>
      <c r="C37" s="11">
        <v>0</v>
      </c>
      <c r="D37" s="18">
        <v>1.9900736808246481E-3</v>
      </c>
      <c r="E37" s="19">
        <f t="shared" si="0"/>
        <v>7282</v>
      </c>
      <c r="F37" s="20">
        <f t="shared" si="1"/>
        <v>1.6426949825593933E-3</v>
      </c>
    </row>
    <row r="38" spans="1:6" ht="15" x14ac:dyDescent="0.25">
      <c r="A38" s="8" t="s">
        <v>22</v>
      </c>
      <c r="B38" s="21">
        <v>7282</v>
      </c>
      <c r="C38" s="14">
        <v>0</v>
      </c>
      <c r="D38" s="15">
        <v>1.9900736808246481E-3</v>
      </c>
      <c r="E38" s="19">
        <f t="shared" si="0"/>
        <v>7282</v>
      </c>
      <c r="F38" s="20">
        <f t="shared" si="1"/>
        <v>1.6426949825593933E-3</v>
      </c>
    </row>
    <row r="39" spans="1:6" ht="15" x14ac:dyDescent="0.25">
      <c r="A39" s="8" t="s">
        <v>23</v>
      </c>
      <c r="B39" s="19">
        <v>7282</v>
      </c>
      <c r="C39" s="11">
        <v>0</v>
      </c>
      <c r="D39" s="18">
        <v>1.9900736808246481E-3</v>
      </c>
      <c r="E39" s="19">
        <f t="shared" si="0"/>
        <v>7282</v>
      </c>
      <c r="F39" s="20">
        <f t="shared" si="1"/>
        <v>1.6426949825593933E-3</v>
      </c>
    </row>
    <row r="40" spans="1:6" ht="15" x14ac:dyDescent="0.25">
      <c r="A40" s="8" t="s">
        <v>24</v>
      </c>
      <c r="B40" s="21">
        <v>7121</v>
      </c>
      <c r="C40" s="14">
        <v>10624.3</v>
      </c>
      <c r="D40" s="15">
        <v>1.9460745236408018E-3</v>
      </c>
      <c r="E40" s="19">
        <f t="shared" si="0"/>
        <v>17745.3</v>
      </c>
      <c r="F40" s="20">
        <f t="shared" si="1"/>
        <v>4.0030369780295521E-3</v>
      </c>
    </row>
    <row r="41" spans="1:6" ht="15" x14ac:dyDescent="0.25">
      <c r="A41" s="8" t="s">
        <v>26</v>
      </c>
      <c r="B41" s="19">
        <v>7121</v>
      </c>
      <c r="C41" s="11">
        <v>0</v>
      </c>
      <c r="D41" s="18">
        <v>1.9460745236408018E-3</v>
      </c>
      <c r="E41" s="19">
        <f t="shared" si="0"/>
        <v>7121</v>
      </c>
      <c r="F41" s="20">
        <f t="shared" si="1"/>
        <v>1.6063761289213732E-3</v>
      </c>
    </row>
    <row r="42" spans="1:6" ht="15" x14ac:dyDescent="0.25">
      <c r="A42" s="8" t="s">
        <v>13</v>
      </c>
      <c r="B42" s="21">
        <v>6030</v>
      </c>
      <c r="C42" s="14">
        <v>0</v>
      </c>
      <c r="D42" s="15">
        <v>1.6479187442148624E-3</v>
      </c>
      <c r="E42" s="19">
        <f t="shared" si="0"/>
        <v>6030</v>
      </c>
      <c r="F42" s="20">
        <f t="shared" si="1"/>
        <v>1.3602651393618706E-3</v>
      </c>
    </row>
    <row r="43" spans="1:6" ht="15" x14ac:dyDescent="0.25">
      <c r="A43" s="8" t="s">
        <v>12</v>
      </c>
      <c r="B43" s="19">
        <v>5646</v>
      </c>
      <c r="C43" s="11">
        <v>0</v>
      </c>
      <c r="D43" s="18">
        <v>1.5429766550310304E-3</v>
      </c>
      <c r="E43" s="19">
        <f t="shared" si="0"/>
        <v>5646</v>
      </c>
      <c r="F43" s="20">
        <f t="shared" si="1"/>
        <v>1.2736412896910648E-3</v>
      </c>
    </row>
    <row r="44" spans="1:6" ht="15" x14ac:dyDescent="0.25">
      <c r="A44" s="8" t="s">
        <v>8</v>
      </c>
      <c r="B44" s="21">
        <v>4097</v>
      </c>
      <c r="C44" s="14">
        <v>0</v>
      </c>
      <c r="D44" s="15">
        <v>1.1196555713181245E-3</v>
      </c>
      <c r="E44" s="19">
        <f t="shared" si="0"/>
        <v>4097</v>
      </c>
      <c r="F44" s="20">
        <f t="shared" si="1"/>
        <v>9.2421331276377843E-4</v>
      </c>
    </row>
    <row r="45" spans="1:6" ht="15" x14ac:dyDescent="0.25">
      <c r="A45" s="9" t="s">
        <v>21</v>
      </c>
      <c r="B45" s="19">
        <v>3641</v>
      </c>
      <c r="C45" s="11">
        <v>0</v>
      </c>
      <c r="D45" s="18">
        <v>9.9503684041232407E-4</v>
      </c>
      <c r="E45" s="19">
        <f t="shared" si="0"/>
        <v>3641</v>
      </c>
      <c r="F45" s="20">
        <f t="shared" si="1"/>
        <v>8.2134749127969666E-4</v>
      </c>
    </row>
    <row r="46" spans="1:6" ht="15" x14ac:dyDescent="0.25">
      <c r="A46" s="9" t="s">
        <v>38</v>
      </c>
      <c r="B46" s="21">
        <v>23100</v>
      </c>
      <c r="C46" s="14">
        <v>0</v>
      </c>
      <c r="D46" s="15">
        <v>6.3129225524648953E-3</v>
      </c>
      <c r="E46" s="19">
        <f t="shared" si="0"/>
        <v>23100</v>
      </c>
      <c r="F46" s="20">
        <f t="shared" si="1"/>
        <v>5.2109659567594049E-3</v>
      </c>
    </row>
    <row r="47" spans="1:6" ht="15" x14ac:dyDescent="0.25">
      <c r="A47" s="10" t="s">
        <v>41</v>
      </c>
      <c r="B47" s="19">
        <v>0</v>
      </c>
      <c r="C47" s="11">
        <v>2618.2174999999988</v>
      </c>
      <c r="D47" s="18">
        <v>0</v>
      </c>
      <c r="E47" s="19">
        <f t="shared" si="0"/>
        <v>2618.2174999999988</v>
      </c>
      <c r="F47" s="20">
        <f t="shared" si="1"/>
        <v>5.9062520605591821E-4</v>
      </c>
    </row>
    <row r="48" spans="1:6" ht="15" x14ac:dyDescent="0.25">
      <c r="A48" s="10" t="s">
        <v>42</v>
      </c>
      <c r="B48" s="21">
        <v>0</v>
      </c>
      <c r="C48" s="14">
        <v>496393</v>
      </c>
      <c r="D48" s="15">
        <v>0</v>
      </c>
      <c r="E48" s="19">
        <f t="shared" si="0"/>
        <v>496393</v>
      </c>
      <c r="F48" s="20">
        <f t="shared" si="1"/>
        <v>0.11197779325427148</v>
      </c>
    </row>
    <row r="49" spans="1:6" ht="15" hidden="1" x14ac:dyDescent="0.25">
      <c r="A49" s="10" t="s">
        <v>39</v>
      </c>
      <c r="B49" s="19">
        <v>0</v>
      </c>
      <c r="C49" s="11">
        <v>0</v>
      </c>
      <c r="D49" s="18">
        <v>0</v>
      </c>
      <c r="E49" s="19">
        <f t="shared" si="0"/>
        <v>0</v>
      </c>
      <c r="F49" s="20">
        <f t="shared" si="1"/>
        <v>0</v>
      </c>
    </row>
    <row r="50" spans="1:6" ht="15" hidden="1" x14ac:dyDescent="0.25">
      <c r="A50" s="10" t="s">
        <v>43</v>
      </c>
      <c r="B50" s="21">
        <v>0</v>
      </c>
      <c r="C50" s="14">
        <v>0</v>
      </c>
      <c r="D50" s="15">
        <v>0</v>
      </c>
      <c r="E50" s="19">
        <f t="shared" si="0"/>
        <v>0</v>
      </c>
      <c r="F50" s="20">
        <f t="shared" si="1"/>
        <v>0</v>
      </c>
    </row>
    <row r="51" spans="1:6" ht="15" hidden="1" x14ac:dyDescent="0.25">
      <c r="A51" s="17" t="s">
        <v>45</v>
      </c>
      <c r="B51" s="19">
        <v>0</v>
      </c>
      <c r="C51" s="11">
        <v>0</v>
      </c>
      <c r="D51" s="18">
        <v>0</v>
      </c>
      <c r="E51" s="19">
        <f t="shared" si="0"/>
        <v>0</v>
      </c>
      <c r="F51" s="20">
        <f t="shared" si="1"/>
        <v>0</v>
      </c>
    </row>
    <row r="52" spans="1:6" ht="15" hidden="1" x14ac:dyDescent="0.25">
      <c r="A52" s="17" t="s">
        <v>46</v>
      </c>
      <c r="B52" s="21">
        <v>0</v>
      </c>
      <c r="C52" s="14">
        <v>0</v>
      </c>
      <c r="D52" s="15">
        <v>0</v>
      </c>
      <c r="E52" s="19">
        <f t="shared" si="0"/>
        <v>0</v>
      </c>
      <c r="F52" s="20">
        <f t="shared" si="1"/>
        <v>0</v>
      </c>
    </row>
    <row r="53" spans="1:6" ht="15" x14ac:dyDescent="0.25">
      <c r="A53" s="10" t="s">
        <v>47</v>
      </c>
      <c r="B53" s="19">
        <v>16228</v>
      </c>
      <c r="C53" s="11">
        <v>13396</v>
      </c>
      <c r="D53" s="18">
        <v>4.4348964147792351E-3</v>
      </c>
      <c r="E53" s="19">
        <f t="shared" si="0"/>
        <v>29624</v>
      </c>
      <c r="F53" s="20">
        <f t="shared" si="1"/>
        <v>6.6826690693956971E-3</v>
      </c>
    </row>
    <row r="54" spans="1:6" ht="15" x14ac:dyDescent="0.25">
      <c r="A54" s="17" t="s">
        <v>53</v>
      </c>
      <c r="B54" s="21">
        <v>273793</v>
      </c>
      <c r="C54" s="14">
        <v>0</v>
      </c>
      <c r="D54" s="15">
        <v>7.4823982874762815E-2</v>
      </c>
      <c r="E54" s="19">
        <f t="shared" si="0"/>
        <v>273793</v>
      </c>
      <c r="F54" s="20">
        <f t="shared" si="1"/>
        <v>6.176303039822631E-2</v>
      </c>
    </row>
    <row r="55" spans="1:6" ht="15" x14ac:dyDescent="0.25">
      <c r="A55" s="17" t="s">
        <v>63</v>
      </c>
      <c r="B55" s="19">
        <v>25326</v>
      </c>
      <c r="C55" s="11">
        <v>0</v>
      </c>
      <c r="D55" s="18">
        <v>6.9212587257024222E-3</v>
      </c>
      <c r="E55" s="19">
        <f t="shared" si="0"/>
        <v>25326</v>
      </c>
      <c r="F55" s="20">
        <f t="shared" si="1"/>
        <v>5.7131135853198565E-3</v>
      </c>
    </row>
    <row r="56" spans="1:6" ht="15" x14ac:dyDescent="0.25">
      <c r="A56" s="17" t="s">
        <v>56</v>
      </c>
      <c r="B56" s="21">
        <v>23045</v>
      </c>
      <c r="C56" s="14">
        <v>0</v>
      </c>
      <c r="D56" s="15">
        <v>6.2978917844828362E-3</v>
      </c>
      <c r="E56" s="19">
        <f t="shared" si="0"/>
        <v>23045</v>
      </c>
      <c r="F56" s="20">
        <f t="shared" si="1"/>
        <v>5.1985588949575966E-3</v>
      </c>
    </row>
    <row r="57" spans="1:6" ht="15" hidden="1" x14ac:dyDescent="0.25">
      <c r="A57" s="17" t="s">
        <v>54</v>
      </c>
      <c r="B57" s="19">
        <v>0</v>
      </c>
      <c r="C57" s="11">
        <v>0</v>
      </c>
      <c r="D57" s="18">
        <v>0</v>
      </c>
      <c r="E57" s="19">
        <f t="shared" si="0"/>
        <v>0</v>
      </c>
      <c r="F57" s="20">
        <f t="shared" si="1"/>
        <v>0</v>
      </c>
    </row>
    <row r="58" spans="1:6" ht="15" x14ac:dyDescent="0.25">
      <c r="A58" s="17" t="s">
        <v>55</v>
      </c>
      <c r="B58" s="21">
        <v>0</v>
      </c>
      <c r="C58" s="14">
        <v>3026</v>
      </c>
      <c r="D58" s="15">
        <v>0</v>
      </c>
      <c r="E58" s="19">
        <f t="shared" si="0"/>
        <v>3026</v>
      </c>
      <c r="F58" s="20">
        <f t="shared" si="1"/>
        <v>6.8261398204129691E-4</v>
      </c>
    </row>
    <row r="59" spans="1:6" ht="15" hidden="1" x14ac:dyDescent="0.25">
      <c r="A59" s="17" t="s">
        <v>57</v>
      </c>
      <c r="B59" s="19">
        <v>0</v>
      </c>
      <c r="C59" s="11">
        <v>0</v>
      </c>
      <c r="D59" s="18">
        <v>0</v>
      </c>
      <c r="E59" s="19">
        <f t="shared" si="0"/>
        <v>0</v>
      </c>
      <c r="F59" s="20">
        <f t="shared" si="1"/>
        <v>0</v>
      </c>
    </row>
    <row r="60" spans="1:6" ht="15" x14ac:dyDescent="0.25">
      <c r="A60" s="17" t="s">
        <v>58</v>
      </c>
      <c r="B60" s="21">
        <v>239767</v>
      </c>
      <c r="C60" s="14">
        <v>0</v>
      </c>
      <c r="D60" s="15">
        <v>6.5525129940989205E-2</v>
      </c>
      <c r="E60" s="19">
        <f t="shared" si="0"/>
        <v>239767</v>
      </c>
      <c r="F60" s="20">
        <f t="shared" si="1"/>
        <v>5.4087345218802256E-2</v>
      </c>
    </row>
    <row r="61" spans="1:6" ht="15" x14ac:dyDescent="0.25">
      <c r="A61" s="17" t="s">
        <v>74</v>
      </c>
      <c r="B61" s="19">
        <v>17786</v>
      </c>
      <c r="C61" s="11">
        <v>0</v>
      </c>
      <c r="D61" s="18">
        <v>4.8606770787073868E-3</v>
      </c>
      <c r="E61" s="19">
        <f t="shared" si="0"/>
        <v>17786</v>
      </c>
      <c r="F61" s="20">
        <f t="shared" si="1"/>
        <v>4.0122182037628908E-3</v>
      </c>
    </row>
    <row r="62" spans="1:6" ht="15" x14ac:dyDescent="0.25">
      <c r="A62" s="49" t="s">
        <v>59</v>
      </c>
      <c r="B62" s="21">
        <v>21859</v>
      </c>
      <c r="C62" s="14">
        <v>0</v>
      </c>
      <c r="D62" s="15">
        <v>5.9737737694515215E-3</v>
      </c>
      <c r="E62" s="19">
        <f t="shared" si="0"/>
        <v>21859</v>
      </c>
      <c r="F62" s="20">
        <f t="shared" si="1"/>
        <v>4.9310175259222435E-3</v>
      </c>
    </row>
    <row r="63" spans="1:6" ht="15" x14ac:dyDescent="0.25">
      <c r="A63" s="49" t="s">
        <v>60</v>
      </c>
      <c r="B63" s="19">
        <v>47430</v>
      </c>
      <c r="C63" s="11">
        <v>0</v>
      </c>
      <c r="D63" s="18">
        <v>1.2961987734346753E-2</v>
      </c>
      <c r="E63" s="19">
        <f t="shared" si="0"/>
        <v>47430</v>
      </c>
      <c r="F63" s="20">
        <f t="shared" si="1"/>
        <v>1.069939893199561E-2</v>
      </c>
    </row>
    <row r="64" spans="1:6" ht="15" x14ac:dyDescent="0.25">
      <c r="A64" s="50" t="s">
        <v>61</v>
      </c>
      <c r="B64" s="21">
        <v>48151</v>
      </c>
      <c r="C64" s="14">
        <v>0</v>
      </c>
      <c r="D64" s="15">
        <v>1.3159027438257021E-2</v>
      </c>
      <c r="E64" s="19">
        <f t="shared" si="0"/>
        <v>48151</v>
      </c>
      <c r="F64" s="20">
        <f t="shared" si="1"/>
        <v>1.0862044233070221E-2</v>
      </c>
    </row>
    <row r="65" spans="1:6" ht="15" x14ac:dyDescent="0.25">
      <c r="A65" s="49" t="s">
        <v>65</v>
      </c>
      <c r="B65" s="19">
        <v>0</v>
      </c>
      <c r="C65" s="11">
        <v>24044</v>
      </c>
      <c r="D65" s="18">
        <v>0</v>
      </c>
      <c r="E65" s="19">
        <f t="shared" si="0"/>
        <v>24044</v>
      </c>
      <c r="F65" s="20">
        <f t="shared" si="1"/>
        <v>5.4239162538668017E-3</v>
      </c>
    </row>
    <row r="66" spans="1:6" ht="15" x14ac:dyDescent="0.25">
      <c r="A66" s="10" t="s">
        <v>62</v>
      </c>
      <c r="B66" s="21">
        <v>121059</v>
      </c>
      <c r="C66" s="14">
        <v>16322</v>
      </c>
      <c r="D66" s="15">
        <v>3.3083813475274795E-2</v>
      </c>
      <c r="E66" s="19">
        <f t="shared" si="0"/>
        <v>137381</v>
      </c>
      <c r="F66" s="20">
        <f t="shared" si="1"/>
        <v>3.0990810134439991E-2</v>
      </c>
    </row>
    <row r="67" spans="1:6" ht="15" x14ac:dyDescent="0.25">
      <c r="A67" s="10" t="s">
        <v>64</v>
      </c>
      <c r="B67" s="19">
        <v>0</v>
      </c>
      <c r="C67" s="11">
        <v>3026</v>
      </c>
      <c r="D67" s="18">
        <v>0</v>
      </c>
      <c r="E67" s="19">
        <f t="shared" si="0"/>
        <v>3026</v>
      </c>
      <c r="F67" s="20">
        <f t="shared" si="1"/>
        <v>6.8261398204129691E-4</v>
      </c>
    </row>
    <row r="68" spans="1:6" ht="15" x14ac:dyDescent="0.25">
      <c r="A68" s="10" t="s">
        <v>69</v>
      </c>
      <c r="B68" s="21">
        <v>0</v>
      </c>
      <c r="C68" s="14">
        <v>16847</v>
      </c>
      <c r="D68" s="15">
        <v>0</v>
      </c>
      <c r="E68" s="19">
        <f t="shared" si="0"/>
        <v>16847</v>
      </c>
      <c r="F68" s="20">
        <f t="shared" si="1"/>
        <v>3.8003958213647486E-3</v>
      </c>
    </row>
    <row r="69" spans="1:6" ht="15" x14ac:dyDescent="0.25">
      <c r="A69" s="29" t="s">
        <v>66</v>
      </c>
      <c r="B69" s="19">
        <v>16290</v>
      </c>
      <c r="C69" s="11">
        <v>0</v>
      </c>
      <c r="D69" s="18">
        <v>4.4518401895953744E-3</v>
      </c>
      <c r="E69" s="19">
        <f t="shared" si="0"/>
        <v>16290</v>
      </c>
      <c r="F69" s="20">
        <f t="shared" si="1"/>
        <v>3.67474612275371E-3</v>
      </c>
    </row>
    <row r="70" spans="1:6" s="41" customFormat="1" ht="15" x14ac:dyDescent="0.25">
      <c r="A70" s="51" t="s">
        <v>72</v>
      </c>
      <c r="B70" s="52">
        <v>32580</v>
      </c>
      <c r="C70" s="42">
        <v>81451.782500000001</v>
      </c>
      <c r="D70" s="36">
        <v>8.9036803791907489E-3</v>
      </c>
      <c r="E70" s="19">
        <f t="shared" si="0"/>
        <v>114031.7825</v>
      </c>
      <c r="F70" s="20">
        <f t="shared" si="1"/>
        <v>2.5723624960869822E-2</v>
      </c>
    </row>
    <row r="71" spans="1:6" ht="15" x14ac:dyDescent="0.25">
      <c r="A71" s="17" t="s">
        <v>67</v>
      </c>
      <c r="B71" s="19">
        <v>8145</v>
      </c>
      <c r="C71" s="11">
        <v>0</v>
      </c>
      <c r="D71" s="18">
        <v>2.2259200947976872E-3</v>
      </c>
      <c r="E71" s="19">
        <f t="shared" si="0"/>
        <v>8145</v>
      </c>
      <c r="F71" s="20">
        <f t="shared" si="1"/>
        <v>1.837373061376855E-3</v>
      </c>
    </row>
    <row r="72" spans="1:6" ht="15" x14ac:dyDescent="0.25">
      <c r="A72" s="25" t="s">
        <v>68</v>
      </c>
      <c r="B72" s="21">
        <v>16290</v>
      </c>
      <c r="C72" s="14">
        <v>0</v>
      </c>
      <c r="D72" s="15">
        <v>4.4518401895953744E-3</v>
      </c>
      <c r="E72" s="19">
        <f t="shared" ref="E72:E95" si="2">C72+B72</f>
        <v>16290</v>
      </c>
      <c r="F72" s="20">
        <f t="shared" ref="F72:F95" si="3">E72/$E$96</f>
        <v>3.67474612275371E-3</v>
      </c>
    </row>
    <row r="73" spans="1:6" ht="15" x14ac:dyDescent="0.25">
      <c r="A73" s="25" t="s">
        <v>70</v>
      </c>
      <c r="B73" s="19">
        <v>16290</v>
      </c>
      <c r="C73" s="11">
        <v>0</v>
      </c>
      <c r="D73" s="18">
        <v>4.4518401895953744E-3</v>
      </c>
      <c r="E73" s="19">
        <f t="shared" si="2"/>
        <v>16290</v>
      </c>
      <c r="F73" s="20">
        <f t="shared" si="3"/>
        <v>3.67474612275371E-3</v>
      </c>
    </row>
    <row r="74" spans="1:6" ht="15" x14ac:dyDescent="0.25">
      <c r="A74" s="25" t="s">
        <v>71</v>
      </c>
      <c r="B74" s="21">
        <v>16290</v>
      </c>
      <c r="C74" s="14">
        <v>0</v>
      </c>
      <c r="D74" s="15">
        <v>4.4518401895953744E-3</v>
      </c>
      <c r="E74" s="19">
        <f t="shared" si="2"/>
        <v>16290</v>
      </c>
      <c r="F74" s="20">
        <f t="shared" si="3"/>
        <v>3.67474612275371E-3</v>
      </c>
    </row>
    <row r="75" spans="1:6" ht="15" x14ac:dyDescent="0.25">
      <c r="A75" s="10" t="s">
        <v>73</v>
      </c>
      <c r="B75" s="19">
        <v>16290</v>
      </c>
      <c r="C75" s="11">
        <v>0</v>
      </c>
      <c r="D75" s="18">
        <v>4.4518401895953744E-3</v>
      </c>
      <c r="E75" s="19">
        <f t="shared" si="2"/>
        <v>16290</v>
      </c>
      <c r="F75" s="20">
        <f t="shared" si="3"/>
        <v>3.67474612275371E-3</v>
      </c>
    </row>
    <row r="76" spans="1:6" ht="15" x14ac:dyDescent="0.25">
      <c r="A76" s="10" t="s">
        <v>87</v>
      </c>
      <c r="B76" s="21">
        <v>41802</v>
      </c>
      <c r="C76" s="14">
        <v>0</v>
      </c>
      <c r="D76" s="15">
        <v>1.1423930239746215E-2</v>
      </c>
      <c r="E76" s="19">
        <f t="shared" si="2"/>
        <v>41802</v>
      </c>
      <c r="F76" s="20">
        <f t="shared" si="3"/>
        <v>9.4298181352578635E-3</v>
      </c>
    </row>
    <row r="77" spans="1:6" ht="15" x14ac:dyDescent="0.25">
      <c r="A77" s="10" t="s">
        <v>97</v>
      </c>
      <c r="B77" s="21">
        <v>53934</v>
      </c>
      <c r="C77" s="14"/>
      <c r="D77" s="15">
        <v>1.4739444369897908E-2</v>
      </c>
      <c r="E77" s="19">
        <f t="shared" si="2"/>
        <v>53934</v>
      </c>
      <c r="F77" s="20">
        <f t="shared" si="3"/>
        <v>1.216659038579488E-2</v>
      </c>
    </row>
    <row r="78" spans="1:6" ht="15" x14ac:dyDescent="0.25">
      <c r="A78" s="10" t="s">
        <v>76</v>
      </c>
      <c r="B78" s="19">
        <v>8145</v>
      </c>
      <c r="C78" s="11">
        <v>0</v>
      </c>
      <c r="D78" s="18">
        <v>2.2259200947976872E-3</v>
      </c>
      <c r="E78" s="19">
        <f t="shared" si="2"/>
        <v>8145</v>
      </c>
      <c r="F78" s="20">
        <f t="shared" si="3"/>
        <v>1.837373061376855E-3</v>
      </c>
    </row>
    <row r="79" spans="1:6" ht="15" x14ac:dyDescent="0.25">
      <c r="A79" s="17" t="s">
        <v>75</v>
      </c>
      <c r="B79" s="21">
        <v>32581</v>
      </c>
      <c r="C79" s="14">
        <v>0</v>
      </c>
      <c r="D79" s="15">
        <v>8.9039536658813319E-3</v>
      </c>
      <c r="E79" s="19">
        <f t="shared" si="2"/>
        <v>32581</v>
      </c>
      <c r="F79" s="20">
        <f t="shared" si="3"/>
        <v>7.3497178284492714E-3</v>
      </c>
    </row>
    <row r="80" spans="1:6" ht="15" x14ac:dyDescent="0.25">
      <c r="A80" s="25" t="s">
        <v>77</v>
      </c>
      <c r="B80" s="19">
        <v>40726</v>
      </c>
      <c r="C80" s="11">
        <v>0</v>
      </c>
      <c r="D80" s="18">
        <v>1.1129873760679018E-2</v>
      </c>
      <c r="E80" s="19">
        <f t="shared" si="2"/>
        <v>40726</v>
      </c>
      <c r="F80" s="20">
        <f t="shared" si="3"/>
        <v>9.1870908898261262E-3</v>
      </c>
    </row>
    <row r="81" spans="1:6" ht="15" x14ac:dyDescent="0.25">
      <c r="A81" s="29" t="s">
        <v>78</v>
      </c>
      <c r="B81" s="21">
        <v>16290</v>
      </c>
      <c r="C81" s="14">
        <v>0</v>
      </c>
      <c r="D81" s="15">
        <v>4.4518401895953744E-3</v>
      </c>
      <c r="E81" s="19">
        <f t="shared" si="2"/>
        <v>16290</v>
      </c>
      <c r="F81" s="20">
        <f t="shared" si="3"/>
        <v>3.67474612275371E-3</v>
      </c>
    </row>
    <row r="82" spans="1:6" s="41" customFormat="1" ht="15" x14ac:dyDescent="0.25">
      <c r="A82" s="35" t="s">
        <v>81</v>
      </c>
      <c r="B82" s="37">
        <v>8145</v>
      </c>
      <c r="C82" s="38">
        <v>0</v>
      </c>
      <c r="D82" s="39">
        <v>2.2259200947976872E-3</v>
      </c>
      <c r="E82" s="19">
        <f t="shared" si="2"/>
        <v>8145</v>
      </c>
      <c r="F82" s="20">
        <f t="shared" si="3"/>
        <v>1.837373061376855E-3</v>
      </c>
    </row>
    <row r="83" spans="1:6" ht="15" x14ac:dyDescent="0.25">
      <c r="A83" s="25" t="s">
        <v>82</v>
      </c>
      <c r="B83" s="21">
        <v>7342</v>
      </c>
      <c r="C83" s="14">
        <v>0</v>
      </c>
      <c r="D83" s="15">
        <v>2.0064708822596219E-3</v>
      </c>
      <c r="E83" s="19">
        <f t="shared" si="2"/>
        <v>7342</v>
      </c>
      <c r="F83" s="20">
        <f t="shared" si="3"/>
        <v>1.6562299590704567E-3</v>
      </c>
    </row>
    <row r="84" spans="1:6" ht="15" x14ac:dyDescent="0.25">
      <c r="A84" s="25" t="s">
        <v>83</v>
      </c>
      <c r="B84" s="19">
        <v>7342</v>
      </c>
      <c r="C84" s="11">
        <v>0</v>
      </c>
      <c r="D84" s="18">
        <v>2.0064708822596219E-3</v>
      </c>
      <c r="E84" s="19">
        <f t="shared" si="2"/>
        <v>7342</v>
      </c>
      <c r="F84" s="20">
        <f t="shared" si="3"/>
        <v>1.6562299590704567E-3</v>
      </c>
    </row>
    <row r="85" spans="1:6" ht="15" x14ac:dyDescent="0.25">
      <c r="A85" s="25" t="s">
        <v>79</v>
      </c>
      <c r="B85" s="21">
        <v>109199</v>
      </c>
      <c r="C85" s="14">
        <v>0</v>
      </c>
      <c r="D85" s="15">
        <v>2.9842633324961652E-2</v>
      </c>
      <c r="E85" s="19">
        <f t="shared" si="2"/>
        <v>109199</v>
      </c>
      <c r="F85" s="20">
        <f t="shared" si="3"/>
        <v>2.4633431667193516E-2</v>
      </c>
    </row>
    <row r="86" spans="1:6" ht="15" x14ac:dyDescent="0.25">
      <c r="A86" s="10" t="s">
        <v>80</v>
      </c>
      <c r="B86" s="19">
        <v>9658</v>
      </c>
      <c r="C86" s="11">
        <v>0</v>
      </c>
      <c r="D86" s="18">
        <v>2.6394028576496088E-3</v>
      </c>
      <c r="E86" s="19">
        <f t="shared" si="2"/>
        <v>9658</v>
      </c>
      <c r="F86" s="20">
        <f t="shared" si="3"/>
        <v>2.1786800523975035E-3</v>
      </c>
    </row>
    <row r="87" spans="1:6" ht="15" x14ac:dyDescent="0.25">
      <c r="A87" s="29" t="s">
        <v>88</v>
      </c>
      <c r="B87" s="19">
        <v>11848</v>
      </c>
      <c r="C87" s="11">
        <v>0</v>
      </c>
      <c r="D87" s="18">
        <v>3.2379007100261509E-3</v>
      </c>
      <c r="E87" s="19">
        <f t="shared" si="2"/>
        <v>11848</v>
      </c>
      <c r="F87" s="20">
        <f t="shared" si="3"/>
        <v>2.6727066950513172E-3</v>
      </c>
    </row>
    <row r="88" spans="1:6" ht="15" x14ac:dyDescent="0.25">
      <c r="A88" s="29" t="s">
        <v>89</v>
      </c>
      <c r="B88" s="19">
        <v>11848</v>
      </c>
      <c r="C88" s="11">
        <v>0</v>
      </c>
      <c r="D88" s="18">
        <v>3.2379007100261509E-3</v>
      </c>
      <c r="E88" s="19">
        <f t="shared" si="2"/>
        <v>11848</v>
      </c>
      <c r="F88" s="20">
        <f t="shared" si="3"/>
        <v>2.6727066950513172E-3</v>
      </c>
    </row>
    <row r="89" spans="1:6" ht="15" x14ac:dyDescent="0.25">
      <c r="A89" s="29" t="s">
        <v>90</v>
      </c>
      <c r="B89" s="19">
        <v>11848</v>
      </c>
      <c r="C89" s="11">
        <v>0</v>
      </c>
      <c r="D89" s="18">
        <v>3.2379007100261509E-3</v>
      </c>
      <c r="E89" s="19">
        <f t="shared" si="2"/>
        <v>11848</v>
      </c>
      <c r="F89" s="20">
        <f t="shared" si="3"/>
        <v>2.6727066950513172E-3</v>
      </c>
    </row>
    <row r="90" spans="1:6" ht="15" x14ac:dyDescent="0.25">
      <c r="A90" s="29" t="s">
        <v>91</v>
      </c>
      <c r="B90" s="19">
        <v>11848</v>
      </c>
      <c r="C90" s="11">
        <v>0</v>
      </c>
      <c r="D90" s="18">
        <v>3.2379007100261509E-3</v>
      </c>
      <c r="E90" s="19">
        <f t="shared" si="2"/>
        <v>11848</v>
      </c>
      <c r="F90" s="20">
        <f t="shared" si="3"/>
        <v>2.6727066950513172E-3</v>
      </c>
    </row>
    <row r="91" spans="1:6" ht="15" x14ac:dyDescent="0.25">
      <c r="A91" s="29" t="s">
        <v>92</v>
      </c>
      <c r="B91" s="19">
        <v>29620</v>
      </c>
      <c r="C91" s="11">
        <v>0</v>
      </c>
      <c r="D91" s="18">
        <v>8.0947517750653772E-3</v>
      </c>
      <c r="E91" s="19">
        <f t="shared" si="2"/>
        <v>29620</v>
      </c>
      <c r="F91" s="20">
        <f t="shared" si="3"/>
        <v>6.6817667376282931E-3</v>
      </c>
    </row>
    <row r="92" spans="1:6" ht="15" x14ac:dyDescent="0.25">
      <c r="A92" s="29" t="s">
        <v>93</v>
      </c>
      <c r="B92" s="19">
        <v>11848</v>
      </c>
      <c r="C92" s="11">
        <v>0</v>
      </c>
      <c r="D92" s="18">
        <v>3.2379007100261509E-3</v>
      </c>
      <c r="E92" s="19">
        <f t="shared" si="2"/>
        <v>11848</v>
      </c>
      <c r="F92" s="20">
        <f t="shared" si="3"/>
        <v>2.6727066950513172E-3</v>
      </c>
    </row>
    <row r="93" spans="1:6" ht="15" x14ac:dyDescent="0.25">
      <c r="A93" s="29" t="s">
        <v>94</v>
      </c>
      <c r="B93" s="19">
        <v>11848</v>
      </c>
      <c r="C93" s="11">
        <v>0</v>
      </c>
      <c r="D93" s="18">
        <v>3.2379007100261509E-3</v>
      </c>
      <c r="E93" s="19">
        <f t="shared" si="2"/>
        <v>11848</v>
      </c>
      <c r="F93" s="20">
        <f t="shared" si="3"/>
        <v>2.6727066950513172E-3</v>
      </c>
    </row>
    <row r="94" spans="1:6" ht="15" x14ac:dyDescent="0.25">
      <c r="A94" s="29" t="s">
        <v>95</v>
      </c>
      <c r="B94" s="19">
        <v>5924</v>
      </c>
      <c r="C94" s="11">
        <v>0</v>
      </c>
      <c r="D94" s="18">
        <v>1.6189503550130754E-3</v>
      </c>
      <c r="E94" s="19">
        <f t="shared" si="2"/>
        <v>5924</v>
      </c>
      <c r="F94" s="20">
        <f t="shared" si="3"/>
        <v>1.3363533475256586E-3</v>
      </c>
    </row>
    <row r="95" spans="1:6" ht="15.75" thickBot="1" x14ac:dyDescent="0.3">
      <c r="A95" s="29" t="s">
        <v>96</v>
      </c>
      <c r="B95" s="19">
        <v>67728</v>
      </c>
      <c r="C95" s="11">
        <v>0</v>
      </c>
      <c r="D95" s="18">
        <v>0</v>
      </c>
      <c r="E95" s="19">
        <f t="shared" si="2"/>
        <v>67728</v>
      </c>
      <c r="F95" s="20">
        <f t="shared" si="3"/>
        <v>1.5278281485688354E-2</v>
      </c>
    </row>
    <row r="96" spans="1:6" ht="15" thickBot="1" x14ac:dyDescent="0.25">
      <c r="A96" s="24" t="s">
        <v>44</v>
      </c>
      <c r="B96" s="30">
        <f>SUM(B6:B95)</f>
        <v>3726889</v>
      </c>
      <c r="C96" s="30">
        <f>SUM(C6:C95)</f>
        <v>706070.29999999993</v>
      </c>
      <c r="D96" s="31">
        <f>SUM(D6:D95)</f>
        <v>0.99999999999999956</v>
      </c>
      <c r="E96" s="30">
        <f>SUM(E6:E95)</f>
        <v>4432959.3</v>
      </c>
      <c r="F96" s="31">
        <f>SUM(F6:F95)</f>
        <v>1.0000000000000002</v>
      </c>
    </row>
    <row r="97" spans="1:12" ht="15" thickTop="1" x14ac:dyDescent="0.2">
      <c r="A97" s="6"/>
    </row>
    <row r="98" spans="1:12" ht="15" customHeight="1" x14ac:dyDescent="0.2">
      <c r="A98" s="1"/>
      <c r="E98" s="43"/>
    </row>
    <row r="99" spans="1:12" ht="30" customHeight="1" x14ac:dyDescent="0.2">
      <c r="E99" s="44"/>
    </row>
    <row r="103" spans="1:12" x14ac:dyDescent="0.2">
      <c r="L103" s="27"/>
    </row>
    <row r="104" spans="1:12" x14ac:dyDescent="0.2">
      <c r="L104" s="28"/>
    </row>
    <row r="106" spans="1:12" x14ac:dyDescent="0.2">
      <c r="B106" s="32"/>
      <c r="C106" s="32"/>
      <c r="D106" s="32"/>
    </row>
    <row r="120" ht="15" customHeight="1" x14ac:dyDescent="0.2"/>
    <row r="122" ht="42.75" customHeight="1" x14ac:dyDescent="0.2"/>
    <row r="135" spans="1:1" x14ac:dyDescent="0.2">
      <c r="A135" s="26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Pre</vt:lpstr>
      <vt:lpstr>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Liat Shemesh</dc:creator>
  <cp:lastModifiedBy>User</cp:lastModifiedBy>
  <cp:lastPrinted>2017-05-28T14:00:35Z</cp:lastPrinted>
  <dcterms:created xsi:type="dcterms:W3CDTF">2017-01-24T08:39:44Z</dcterms:created>
  <dcterms:modified xsi:type="dcterms:W3CDTF">2020-03-03T10:40:11Z</dcterms:modified>
</cp:coreProperties>
</file>